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5\DA\INFORMACIÓN PÚBLICA\ARCHIVO 2025\12 DICIEMBRE\NUMERAL 11\FORMATO SIE\"/>
    </mc:Choice>
  </mc:AlternateContent>
  <bookViews>
    <workbookView xWindow="0" yWindow="0" windowWidth="28800" windowHeight="11685"/>
  </bookViews>
  <sheets>
    <sheet name="REPORTE NUMERAL 11" sheetId="1" r:id="rId1"/>
  </sheets>
  <definedNames>
    <definedName name="_xlnm._FilterDatabase" localSheetId="0" hidden="1">'REPORTE NUMERAL 11'!$B$9:$K$9</definedName>
    <definedName name="_xlnm.Print_Area" localSheetId="0">'REPORTE NUMERAL 11'!$B$1:$K$69</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1" i="1" l="1"/>
  <c r="K62" i="1"/>
  <c r="K64" i="1"/>
  <c r="K67" i="1"/>
  <c r="K70" i="1"/>
  <c r="K11" i="1"/>
  <c r="K63" i="1" l="1"/>
  <c r="K61" i="1"/>
  <c r="K59" i="1"/>
  <c r="K60" i="1"/>
  <c r="K58" i="1"/>
  <c r="K51" i="1" l="1"/>
  <c r="K52" i="1"/>
  <c r="K53" i="1"/>
  <c r="K66" i="1" l="1"/>
  <c r="K65" i="1"/>
  <c r="K68" i="1"/>
  <c r="K57" i="1"/>
  <c r="K35" i="1"/>
  <c r="K36" i="1"/>
  <c r="K37" i="1"/>
  <c r="K38" i="1"/>
  <c r="K39" i="1"/>
  <c r="K40" i="1"/>
  <c r="K41" i="1"/>
  <c r="K42" i="1"/>
  <c r="K43" i="1"/>
  <c r="K44" i="1"/>
  <c r="K45" i="1"/>
  <c r="K46" i="1"/>
  <c r="K47" i="1"/>
  <c r="K48" i="1"/>
  <c r="K49" i="1"/>
  <c r="K50" i="1"/>
  <c r="K10" i="1" l="1"/>
  <c r="K12" i="1" s="1"/>
  <c r="K13" i="1"/>
  <c r="K56" i="1" l="1"/>
  <c r="K32" i="1" l="1"/>
  <c r="K33" i="1"/>
  <c r="K34" i="1"/>
  <c r="K20" i="1"/>
  <c r="K21" i="1"/>
  <c r="K22" i="1"/>
  <c r="K23" i="1"/>
  <c r="K24" i="1"/>
  <c r="K25" i="1"/>
  <c r="K26" i="1"/>
  <c r="K27" i="1"/>
  <c r="K28" i="1"/>
  <c r="K29" i="1"/>
  <c r="K30" i="1"/>
  <c r="K31" i="1"/>
  <c r="K19" i="1"/>
  <c r="K69" i="1" l="1"/>
  <c r="K55" i="1" l="1"/>
  <c r="K14" i="1"/>
  <c r="K15" i="1"/>
  <c r="K16" i="1"/>
  <c r="K17" i="1"/>
  <c r="K18" i="1"/>
  <c r="K54" i="1" l="1"/>
</calcChain>
</file>

<file path=xl/sharedStrings.xml><?xml version="1.0" encoding="utf-8"?>
<sst xmlns="http://schemas.openxmlformats.org/spreadsheetml/2006/main" count="246" uniqueCount="136">
  <si>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</si>
  <si>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</si>
  <si>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</si>
  <si>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</si>
  <si>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</si>
  <si>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</si>
  <si>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</si>
  <si>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</si>
  <si>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</si>
  <si>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</si>
  <si>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</si>
  <si>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</si>
  <si>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</si>
  <si>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 xml:space="preserve">MONTO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</si>
  <si>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</si>
  <si>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</si>
  <si>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</si>
  <si>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</si>
  <si>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</si>
  <si>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</si>
  <si>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EQUIPO DE CÓMPUTO</t>
  </si>
  <si>
    <t>TELECOMUNICACIONES DE GUATEMALA  SOCIEDAD ANONIMA</t>
  </si>
  <si>
    <t>TELEFONÍA</t>
  </si>
  <si>
    <t>PRODUCTOS PLÁSTICOS, NYLON, VINIL Y P.V.C.</t>
  </si>
  <si>
    <t>MANTENIMIENTO Y REPARACIÓN DE OTRAS MAQUINARIAS Y EQUIPOS</t>
  </si>
  <si>
    <t>DISTRIBUIDORA JALAPEÑA  SOCIEDAD ANONIMA</t>
  </si>
  <si>
    <t>ALIMENTOS PARA PERSONAS</t>
  </si>
  <si>
    <t>SERVI-AUTOS SAN JORGE SOCIEDAD ANONIMA</t>
  </si>
  <si>
    <t>MANTENIMIENTO Y REPARACIÓN DE MEDIOS DE TRANSPORTE</t>
  </si>
  <si>
    <t>SERVICIOS INNOVADORES DE COMUNICACION Y ENTRETENIMIENTO  SOCIEDAD ANONIMA</t>
  </si>
  <si>
    <t>ESTRUCTURAS METÁLICAS ACABADAS</t>
  </si>
  <si>
    <t>ACCESORIOS Y REPUESTOS EN GENERAL</t>
  </si>
  <si>
    <t>OTROS MATERIALES Y SUMINISTROS</t>
  </si>
  <si>
    <t>PRODUCTOS DE METAL Y SUS ALEACIONES</t>
  </si>
  <si>
    <t>ELEVACIONES TECNICAS SOCIEDAD ANONIMA</t>
  </si>
  <si>
    <t>MANTENIMIENTO Y REPARACIÓN DE EDIFICIOS</t>
  </si>
  <si>
    <t>TRANSPORTE DE PERSONAS</t>
  </si>
  <si>
    <t>MATERIALES, PRODUCTOS Y ACCS. ELÉCTRICOS, CABLEADO ESTRUCTURADO DE REDES INFORMÁTICAS Y TELEFÓNICAS</t>
  </si>
  <si>
    <t>PRENDAS DE VESTIR</t>
  </si>
  <si>
    <t>OTRAS MAQUINARIAS Y EQUIPOS</t>
  </si>
  <si>
    <t>NAVEGA.COM  SOCIEDAD ANONIMA.</t>
  </si>
  <si>
    <t>LIBERTY NETWORKS GUATEMALA, LIMITADA</t>
  </si>
  <si>
    <t>NEGOCIACIONES ENTRE ENTIDADES PÚBLICAS (ART. 2 LCE)</t>
  </si>
  <si>
    <t>INSTITUTO NACIONAL DE ADMINISTRACION PUBLICA INAP</t>
  </si>
  <si>
    <t>EMPRESA ELECTRICA DE GUATEMALA SOCIEDAD ANONIMA</t>
  </si>
  <si>
    <t>ENERGÍA ELÉCTRICA</t>
  </si>
  <si>
    <t>AMBROCIO  DAVID ALFREDO</t>
  </si>
  <si>
    <t>TRAVELER  SOCIEDAD ANONIMA</t>
  </si>
  <si>
    <t>OTROS PRODUCTOS METÁLICOS</t>
  </si>
  <si>
    <t>METRICA SOCIEDAD ANONIMA</t>
  </si>
  <si>
    <t>REPRESENTACIONES EL EXITO  SOCIEDAD ANONIMA</t>
  </si>
  <si>
    <t>DERECHOS DE BIENES INTANGIBLES</t>
  </si>
  <si>
    <t>COMPAÑIA INTERNACIONAL DE HOTELES, SOCIEDAD ANONIMA</t>
  </si>
  <si>
    <t>SOLUCIONES ALGIO  SOCIEDAD ANÓNIMA</t>
  </si>
  <si>
    <t>DROGUERÍA SANTA RITA  SOCIEDAD ANÓNIMA</t>
  </si>
  <si>
    <t>PRODUCTOS MEDICINALES Y FARMACÉUTICOS</t>
  </si>
  <si>
    <t>MOBILIARIO Y EQUIPO MÉDICO-SANITARIO Y DE LABORATORIO</t>
  </si>
  <si>
    <t>GRUPO KOR  SOCIEDAD ANONIMA</t>
  </si>
  <si>
    <t>PRODUCTOS DE CEMENTO, PÓMEZ, ASBESTO Y YESO</t>
  </si>
  <si>
    <t>DISTRIBUIDORA Y COMERCIALIZADORA UNIVERSAL, SOCIEDAD ANÓNIMA</t>
  </si>
  <si>
    <t>TINTES, PINTURAS Y COLORANTES</t>
  </si>
  <si>
    <t>TECNICENTRO GRAND PRIX SOCIEDAD ANONIMA</t>
  </si>
  <si>
    <t>TAP DE CENTROAMERICA, SOCIEDAD ANONIMA</t>
  </si>
  <si>
    <t>EQUIPO DE TRANSPORTE</t>
  </si>
  <si>
    <t>RADFORD HERNÁNDEZ JUAN FERNANDO</t>
  </si>
  <si>
    <t>COTIZACIÓN (ART.38 LCE)</t>
  </si>
  <si>
    <t>CREDITO HIPOTECARIO NACIONAL DE GUATEMALA</t>
  </si>
  <si>
    <t>PRIMAS Y GASTOS DE SEGUROS Y FIANZAS</t>
  </si>
  <si>
    <t>ADQUISICIÓN DIRECTA POR AUSENCIA DE OFERTA (ART. 32 LCE)</t>
  </si>
  <si>
    <t>ADQUISICIÓN DE VEHÍCULOS TIPO PICK UP PARA USO DE LA SECRETARÍA DE INTELIGENCIA ESTRATÉGICA DEL ESTADO.</t>
  </si>
  <si>
    <t>GRUPO Q GUATEMALA  SOCIEDAD ANONIMA</t>
  </si>
  <si>
    <t>Adquisición de automóviles tipo sedán para uso de la Secretaría de Inteligencia Estratégica del Estado.</t>
  </si>
  <si>
    <t>Adquisición de 6 unidades de glucómetros para equipar los botiquines portátiles de primeros auxilios, según formulario de adquisición 0555-2025 de fecha 8 de agosto de 2025.</t>
  </si>
  <si>
    <t>Adquisición de 33 lavamanos, serán parte de la renovación del mobiliario sanitario en los baños del edificio de la SIE lo cual es necesario para optimizar el uso del espacio, mejorar la eficiencia en el consumo de agua y reforzar las condiciones de higiene, conforme a las labores ejecutadas por el personal operativo de la Sección de Servicios Generales, según formulario 0465-2025 de fecha 30-07-2025.</t>
  </si>
  <si>
    <t>PRODUCTOS DE LOZA Y PORCELANA</t>
  </si>
  <si>
    <t>Adquisición de 28 unidades de gorras talla única para el personal de la DAIS de la SIE, con el propósito de proporcionarles uniformes que contribuyan al desempeño eficiente y adecuado de sus actividades, según formulario de adquisición 0698-2025, de fecha 8 de septiembre de 2025.</t>
  </si>
  <si>
    <t>Adquisición de 24 pares de botas tipo táctico para el personal de la DAIS de la SIE, con el propósito de proporcionarles uniformes que contribuyan al desempeño eficiente y adecuado de sus actividades, según formulario de adquisición 0579-2025, de fecha 13 de agosto de 2025.</t>
  </si>
  <si>
    <t>Adquisición de dos unidades de alfombra atrapamugre con orilla vinílica en los 4 lados y logotipo escudo SIE, según Formulario de Adquisición Correlativo: 0786-2025 de fecha 24 de octubre de 2025.</t>
  </si>
  <si>
    <t>Servicio de Mantenimiento preventivo para oasis, sera para 18 oasis ubicados en distintas áreas de la Secretaría, con el objetivo de garantizar su buen funcionamiento y la adecuada distribución de agua para el personal, Este mantenimiento permitirá limpiar y desinfectar los sistemas internos, revisar el funcionamiento de los componentes eléctricos y prevenir fugas o fallas, asegurando condiciones de higiene, según formulario 0774-2025 de fecha 16-10-2025.</t>
  </si>
  <si>
    <t>Adquisición de 10 tubos de 40 gramos de Sulfadiazina de plata, para la atención de heridas provocadas por quemaduras, dentro de las instalaciones de la Secretaría. Según formulario de adquisición 0827-2025 de fecha 11 de noviembre de 2025.</t>
  </si>
  <si>
    <t>Adquisición de insumos para instalación de tablayeso, será para la ejecución de trabajos de instalación y adecuación de tablayeso en diferentes áreas del edificio, con el objetivo de mejorar la distribución de espacios y mantener en buen estado la infraestructura, según formularios 0823-2025, 0824-2025 y 0825-2025 de fecha 10-11-2025.</t>
  </si>
  <si>
    <t>PRODUCTOS DE VIDRIO</t>
  </si>
  <si>
    <t>PRODUCTOS AGROFORESTALES, MADERA, CORCHO Y SUS MANUFACTURAS</t>
  </si>
  <si>
    <t>Adquisición de memorias RAM y unidades de estado sólido, sera para actualizar equipos de cómputo, con el fin de mejorar su rendimiento y velocidad, esto permitirá optimizar el uso de los recursos existentes, extender la vida útil de los equipos y evitar la compra de nuevos, garantizando un funcionamiento más eficiente en las labores diarias, según formulario 0787-2025 de fecha 27-10-2025.</t>
  </si>
  <si>
    <t>HERNÁNDEZ  OSCAR ANTONIO</t>
  </si>
  <si>
    <t>Adquisición de 72 raciones de refacciones para el taller Masculinidades positivas, como parte de un espacio para compartir ideas y fortalecer las relaciones laborales dentro de la SIE, según formulario de adquisición 0819-2025 de fecha 10 de noviembre de 2025.</t>
  </si>
  <si>
    <t>TAJARAL, SOCIEDAD ANONIMA</t>
  </si>
  <si>
    <t>Adquisición de un refrigerador de 28 pies cúbicos, que será utilizado en el área destinada al consumo de alimentos del personal de la SIE, según el formulario de adquisición 0837-2025, de fecha 14 de noviembre de 2025.</t>
  </si>
  <si>
    <t>Adquisición de materiales de ferretería, sera para llevar a cabo divisiones de tablayeso que servirán para la adecuación y redistribución de espacios en el cuarto nivel, ala 7ª avenida, con el objetivo de optimizar el uso de las áreas físicas y mejorar las condiciones del edificio favoreciendo el desarrollo eficiente de las actividades de la SIE, según formulario 0821-2025 de fecha 10-11-2025.</t>
  </si>
  <si>
    <t>Adquisición de 50 unidades de candado, tamaño 30 milímetros, que serán utilizados en los nuevos módulos de lockers para visitas, los cuales estarán funcionando en ambos ingresos del edificio, según formulario de adquisición 0817-2025, de fecha 10 de noviembre de 2025.</t>
  </si>
  <si>
    <t>Adquisición de productos de pintura, herramientas menores y otros materiales y suministros que se utilizarán en labores de mantenimiento y mejora de la pintura interior del edificio, así como la aplicación y acabado en los trabajos de instalación de tablayeso en el cuarto nivel de la SIE, según formularios de adquisición 0822-2025 y 0826-2025, ambos de fecha 10-11-2025.</t>
  </si>
  <si>
    <t>HERRAMIENTAS MENORES</t>
  </si>
  <si>
    <t>Adquisición de 25 unidades de mouse inalámbricos que serán utilizados por personal de la SIE, para el desarrollo de distintas tareas asignadas, según formulario de adquisición 0847-2025, de fecha 20-11-2025.</t>
  </si>
  <si>
    <t>ITEMS SOCIEDAD ANONIMA</t>
  </si>
  <si>
    <t>Adquisición de 1 regleta para rack pdu, para suministrar de mejor manera a los dispositivos del Centro de Datos de la SIE. Según formulario de adquisición 0742-2025 de fecha 30 de septiembre de 2025.</t>
  </si>
  <si>
    <t>Servicio de transporte de personas (boleto aéreo), para la XXXIV Reunión de la Comunidad de Organismos de Inteligencia de Centroamérica, Panamá, República Dominicana y El Caribe (COINCAC) a realizarse en Nicaragua. Según formularios de adquisición 0840 y 0844 de fecha 18 y 19 de noviembre de 2025.</t>
  </si>
  <si>
    <t>Servicio de transporte de personas (Boleto aéreo) para el Secretario de Inteligencia Estratégica del Estado para la participación en una reunión de alto nivel en la Ciudad de Washington D. C. Según formulario de adquisición DS-021-2025 de fecha 28 de noviembre de 2025.</t>
  </si>
  <si>
    <t>Servicios de logística para reuniones de trabajo Incluye: Salón, mobiliario, equipo audiovisual y alimentación (2 refacciones, desayuno y almuerzo); para llevar a cabo reuniones de trabajo con el equipo directivo de la Secretaría de Inteligencia Estratégica del Estado, según formulario de adquisición 0832-2025 de fecha 12/11/2025.</t>
  </si>
  <si>
    <t>SERVICIOS DE CAPACITACIÓN</t>
  </si>
  <si>
    <t>Servicio de mantenimiento de los elevadores marca DOVER, códigos EF0564 y EF0565, ubicados en el edificio de la SIE, correspondiente al mes de diciembre del 2025, según formulario de adquisición 0853-2025, de fecha 28 de noviembre del 2025.</t>
  </si>
  <si>
    <t>Adquisición de 10 Licencias Microsoft office 365 Business Standard, serán utilizadas para los dispositivos (tablets) de la Secretaría de Inteligencia Estratégica del Estado del 11 de diciembre 2025 al 10 de diciembre 2026, según formulario de adquisición 0856-2025 de fecha 2-12-2025.</t>
  </si>
  <si>
    <t>Servicio de Suministro e instalación de ventana de pvc, sera para una ventana de pvc corrediza de 1 metro de alto y 1.495 metros de largo en la Dirección Administrativa, en sustitución de la ventana actual, la cual no cuenta con un sistema de apertura y no resulta funcional para las necesidades operativas del área, según formulario 0845-2025 de fecha 19-11-2025.</t>
  </si>
  <si>
    <t>DE LEON GARCIA FRANCIS MANUEL</t>
  </si>
  <si>
    <t>Servicio de transporte de personas (boleto aéreo) se requiere en el marco del Grupo de Alto Nivel de Seguridad México Guatemala que se realizará en la ciudad de México, a desarrollarse del 9 al 10 de diciembre de 2025, según formulario 0857-2025 de fecha 2-12-2025.</t>
  </si>
  <si>
    <t>Adquisición de 250 garrafones de 18.9 litros de Agua Clase; Purificada, sera para el abastecimiento oportuno y continuo de garrafones de agua pura para la bodega del Almacén, garantizando la disponibilidad de este recurso esencial para el consumo del personal, según formulario 0806-2025 de fecha 5-11-2025.</t>
  </si>
  <si>
    <t>Servicio de Reparación de vehículo, será utilizado para el vehículo: Marca: Toyota, Tipo: Camioneta, Modelo: 2012. Propiedad de la Secretaria de Inteligencia Estratégica del Estado según formulario 0812-2025 de fecha 6-11-2025.</t>
  </si>
  <si>
    <t>Cable básico residencial tipo: servicio para proporcionar señal de cable a la TV que se ubica en el quinto nivel de la Secretaría de Inteligencia Estratégica del Estado, correspondiente al mes de diciembre del 2025. Según formulario de adquisición 0851-2025, con fecha 28 de noviembre del 2025. Código 14489001.</t>
  </si>
  <si>
    <t>Cable básico residencial tipo: servicio para proporcionar señal de cable a la TV que se ubica en el cuarto nivel de la Secretaría de Inteligencia Estratégica del Estado, correspondiente al mes de diciembre del 2025. Según formulario de adquisición 0851-2025, con fecha 28 de noviembre del 2025. Código 14488999.</t>
  </si>
  <si>
    <t>Servicio de reparación para el vehículo Toyota Rav4 que consiste en cambio de kit de clutch, amortiguadores delanteros, puente frontal de suspensión, alineación completa, kit de pastillas de frenos delanteros y posteriores. Según formulario de adquisición 0849 de fecha 24 de noviembre de 2025.</t>
  </si>
  <si>
    <t>Adquisición de 220 unidades de cuadernos para ser entregados a los diferentes servidores públicos para toma notas durante reuniones, capacitaciones o llamadas, hacer listas de tareas y priorizar sus actividades dentro de la SIE, según Formulario de Adquisición 0818-2025 de fecha 10 de noviembre de 2025.</t>
  </si>
  <si>
    <t>AUCAR MUÑOZ HECTOR ABDEL ZAYD</t>
  </si>
  <si>
    <t>PRODUCTOS DE ARTES GRÁFICAS</t>
  </si>
  <si>
    <t>Adquisición de 4 Extintores capacidad: 10 libras tipo Co2 y 6 Extintores capacidad: 10 libras tipo: polvo a-b-c, que serán instalados en los data center y diferentes niveles de la SIE, según formulario de adquisición 0864-2025, de fecha 10 de diciembre del 2025.</t>
  </si>
  <si>
    <t>953489K</t>
  </si>
  <si>
    <t>VÁSQUEZ BARRIOS ELVIS OMAR</t>
  </si>
  <si>
    <t>Servicio de mantenimiento menor para el vehículo Chevrolet, Aveo modelo 2013 propiedad de la SIE, según formulario de adquisición 0859-2025 de fecha 3 de diciembre de 2025.</t>
  </si>
  <si>
    <t>Adquisición de 137 raciones de Almuerzos, Tipo: Alimento; Uso: Menú servido; para presentación de cierre del ejercicio fiscal 2025, para conocimiento de los servidores públicos de la Secretaría de Inteligencia Estratégica del Estado. Según formulario de adquisición 0805-2025 de fecha 4 de noviembre de 2025.</t>
  </si>
  <si>
    <t>SÁNCHEZ ORTÍZ FERNANDO</t>
  </si>
  <si>
    <t>Mantenimiento preventivo a hidrolavadora tipo: servicio, utilizada por el personal del Departamento de Servicios Generales y Transportes. El mantenimiento preventivo permitirá conservar en buen estado el motor, bomba de presión y demás componentes del equipo, garantizando su operatividad, prolongando su vida útil y evitando gastos mayores por reparaciones correctivas o sustitución del equipo. Según formulario de adquisición No. 0771-2025 de fecha 15 de octubre de 2025.</t>
  </si>
  <si>
    <t>HIDROCASTALIA  SOCIEDAD ANONIMA</t>
  </si>
  <si>
    <t>ADQUISICIÓN DE 20 LOCKERS PARA USO DEL PERSONAL DE LA SECRETARÍA DE INTELIGENCIA ESTRATÉGICA DEL ESTADO, SEGÚN FORMULARIO DE ADQUISICIÓN CORRELATIVO: 0768-2025 DE FECHA 14 DE OCTUBRE DE 2025.</t>
  </si>
  <si>
    <t>OFFYMARKET  SOCIEDAD ANONIMA</t>
  </si>
  <si>
    <t>ADQUISICIÓN DE 14 CLÓSETS (ARMARIOS) PARA USO DEL PERSONAL DE LA SECRETARÍA DE INTELIGENCIA ESTRATÉGICA DEL ESTADO, SEGÚN FORMULARIO DE ADQUISICIÓN CORRELATIVO 0752-2025 DE FECHA 1 DE OCTUBRE DE 2025.</t>
  </si>
  <si>
    <t>ADQUISICIÓN DE 39 PUERTAS PARA SANITARIOS DEL EDIFICIO DE LA SECRETARÍA DE INTELIGENCIA ESTRATÉGICA DEL ESTADO, SEGÚN FORMULARIO DE ADQUISICIÓN 0783-2025 DE FECHA 23 DE OCTUBRE DE 2025.</t>
  </si>
  <si>
    <t>GRUPO INGENIERIA Y ARQUITECTURA  SOCIEDAD ANONIMA</t>
  </si>
  <si>
    <t>ADQUISICIÓN DE COMPUTADORAS PORTÁTILES PARA USO DE LA SECRETARÍA DE INTELIGENCIA ESTRATÉGICA DEL ESTADO, SEGÚN FORMULARIO DE ADQUISICIÓN 0828-2025 Y ANEXO DE FECHA 11 DE NOVIEMBRE DE 2025.</t>
  </si>
  <si>
    <t>SERVICIO DE SUMINISTRO E INSTALACIÓN DE ARRANCADOR Y SUPRESOR DE ELEVADOR UBICADO EN LA SECRETARÍA DE INTELIGENCIA ESTRATÉGICA DEL ESTADO.</t>
  </si>
  <si>
    <t>Servicio de enlace de internet primario, tipo Corporativo para uso de los funcionarios y servidores públicos que laboran en la Secretaría de Inteligencia Estratégica del Estado; el cual es necesario para el desarrollo de sus funciones, correspondiente al mes de noviembre del 2025.</t>
  </si>
  <si>
    <t>Servicio de Enlace de Internet Secundario, tipo corporativo de 100 Mbps que permitirá garantizar la alta disponibilidad y estabilidad de la conexión a internet sin interrupciones para los funcionarios y servidores públicos de la Secretaría de Inteligencia Estratégica del Estado, correspondiente al mes de noviembre del 2025.</t>
  </si>
  <si>
    <t>Contratación del servicio de telefonía móvil para uso de la Secretaría de Inteligencia Estratégica del Estado.</t>
  </si>
  <si>
    <t>Curso de derecho administrativo, para fortalecer el conocimiento de 7 servidores públicos de la SIE, según formulario de adquisición 0593-2025 de fecha 21 de agosto de 2025.</t>
  </si>
  <si>
    <t>INCLUSIÓN DE VEHÍCULOS A LA PÓLIZA DE SEGURO VA-30278 A NOMBRE DE LA SECRETARÍA DE INTELIGENCIA ESTRATÉGICA DEL ESTADO Monto: 67,415.73 Fecha Publicación: 10/12/2025 19:54:21</t>
  </si>
  <si>
    <t>Energía eléctrica; tipo: servicio, será para cubrir el consumo de servicio de energía eléctrica del edificio de la Secretaría de Inteligencia Estratégica del Estado, correspondiente al mes de noviembre del 2025.</t>
  </si>
  <si>
    <t>Telefonía fija; tipo: servicio correspondiente al mes de noviembre del 2025, utilizado en las instalaciones de la Secretaría de Inteligencia Estratégica del Estado.</t>
  </si>
  <si>
    <t>FUENTE: R00812608.rpt</t>
  </si>
  <si>
    <t>Periodo del 01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</si>
</sst>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50">
    <xf numFmtId="0" fontId="0" fillId="0" borderId="0" xfId="0"/>
    <xf numFmtId="0" fontId="1" fillId="0" borderId="0" xfId="0" applyFont="1"/>
    <xf numFmtId="0" fontId="2" fillId="0" borderId="0" xfId="0" applyFont="1"/>
    <xf numFmtId="0" fontId="3" fillId="0" borderId="0" xfId="0" applyFont="1"/>
    <xf numFmtId="0" fontId="1" fillId="3" borderId="0" xfId="0" applyFont="1" applyFill="1"/>
    <xf numFmtId="0" fontId="5" fillId="0" borderId="0" xfId="0" applyFont="1" applyAlignment="1">
      <alignment horizontal="center" vertical="center"/>
    </xf>
    <xf numFmtId="0" fontId="5" fillId="0" borderId="0" xfId="0" applyFont="1"/>
    <xf numFmtId="43" fontId="5" fillId="0" borderId="0" xfId="1" applyFont="1"/>
    <xf numFmtId="0" fontId="5" fillId="0" borderId="0" xfId="0" applyFont="1" applyAlignment="1">
      <alignment horizontal="justify" vertical="center"/>
    </xf>
    <xf numFmtId="0" fontId="2" fillId="3" borderId="0" xfId="0" applyFont="1" applyFill="1"/>
    <xf numFmtId="0" fontId="1" fillId="0" borderId="0" xfId="0" applyFont="1" applyFill="1"/>
    <xf numFmtId="0" fontId="12" fillId="3" borderId="1" xfId="0" applyFont="1" applyFill="1" applyBorder="1" applyAlignment="1">
      <alignment horizontal="center" vertical="center" wrapText="1"/>
    </xf>
    <xf numFmtId="0" fontId="13" fillId="0" borderId="1" xfId="0" quotePrefix="1" applyFont="1" applyFill="1" applyBorder="1" applyAlignment="1">
      <alignment horizontal="justify" vertical="center" wrapText="1"/>
    </xf>
    <xf numFmtId="0" fontId="12" fillId="3"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2"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7"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1" applyFont="1" applyFill="1" applyBorder="1" applyAlignment="1">
      <alignment horizontal="right" vertical="center" wrapText="1"/>
    </xf>
    <xf numFmtId="0" fontId="13" fillId="3" borderId="1" xfId="0" applyFont="1" applyFill="1" applyBorder="1" applyAlignment="1">
      <alignment horizontal="center" vertical="center"/>
    </xf>
    <xf numFmtId="43" fontId="15" fillId="3" borderId="1" xfId="1"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Border="1"/>
    <xf numFmtId="43" fontId="6" fillId="0" borderId="0" xfId="1" applyFont="1" applyBorder="1"/>
    <xf numFmtId="0" fontId="16" fillId="0" borderId="2" xfId="0" applyFont="1" applyBorder="1" applyAlignment="1">
      <alignment vertical="center"/>
    </xf>
    <xf numFmtId="0" fontId="16" fillId="0" borderId="0" xfId="0" applyFont="1" applyAlignment="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13" fillId="3" borderId="1" xfId="0" applyFont="1" applyFill="1" applyBorder="1" applyAlignment="1">
      <alignment horizontal="justify" vertical="center"/>
    </xf>
    <xf numFmtId="0" fontId="12" fillId="3" borderId="1" xfId="0" applyFont="1" applyFill="1" applyBorder="1" applyAlignment="1">
      <alignment horizontal="left" vertical="center" wrapText="1"/>
    </xf>
    <xf numFmtId="4" fontId="12" fillId="3" borderId="1" xfId="0" applyNumberFormat="1" applyFont="1" applyFill="1" applyBorder="1" applyAlignment="1">
      <alignment horizontal="center" vertical="center" wrapText="1"/>
    </xf>
    <xf numFmtId="43" fontId="12" fillId="3" borderId="1" xfId="1"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3133725</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176893"/>
          <a:ext cx="1193347" cy="10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tabSelected="1" topLeftCell="A4" zoomScale="85" zoomScaleNormal="85" workbookViewId="0">
      <selection activeCell="F10" sqref="F10"/>
    </sheetView>
  </sheetViews>
  <sheetFormatPr baseColWidth="10" defaultRowHeight="14.25" x14ac:dyDescent="0.2"/>
  <cols>
    <col min="1" max="1" width="11.42578125" style="1"/>
    <col min="2" max="2" width="6.7109375" style="5" customWidth="1"/>
    <col min="3" max="3" width="28.140625" style="5" customWidth="1"/>
    <col min="4" max="4" width="66.7109375" style="8" customWidth="1"/>
    <col min="5" max="5" width="16.28515625" style="5" customWidth="1"/>
    <col min="6" max="6" width="55.85546875" style="8" customWidth="1"/>
    <col min="7" max="7" width="7.7109375" style="5" customWidth="1"/>
    <col min="8" max="8" width="33.7109375" style="5" customWidth="1"/>
    <col min="9" max="9" width="21.85546875" style="6" customWidth="1"/>
    <col min="10" max="10" width="16.7109375" style="6" customWidth="1"/>
    <col min="11" max="11" width="22.5703125" style="7" customWidth="1"/>
    <col min="12" max="16384" width="11.42578125" style="1"/>
  </cols>
  <sheetData>
    <row r="1" spans="2:11" s="3" customFormat="1" ht="16.5" customHeight="1" x14ac:dyDescent="0.35">
      <c r="B1" s="44" t="s">
        <v>3</v>
      </c>
      <c r="C1" s="44"/>
      <c r="D1" s="44"/>
      <c r="E1" s="44"/>
      <c r="F1" s="44"/>
      <c r="G1" s="44"/>
      <c r="H1" s="44"/>
      <c r="I1" s="44"/>
      <c r="J1" s="44"/>
      <c r="K1" s="44"/>
    </row>
    <row r="2" spans="2:11" s="3" customFormat="1" ht="16.5" customHeight="1" x14ac:dyDescent="0.35">
      <c r="B2" s="44" t="s">
        <v>18</v>
      </c>
      <c r="C2" s="44"/>
      <c r="D2" s="44"/>
      <c r="E2" s="44"/>
      <c r="F2" s="44"/>
      <c r="G2" s="44"/>
      <c r="H2" s="44"/>
      <c r="I2" s="44"/>
      <c r="J2" s="44"/>
      <c r="K2" s="44"/>
    </row>
    <row r="3" spans="2:11" s="3" customFormat="1" ht="16.5" customHeight="1" x14ac:dyDescent="0.35">
      <c r="B3" s="49" t="s">
        <v>19</v>
      </c>
      <c r="C3" s="49"/>
      <c r="D3" s="49"/>
      <c r="E3" s="49"/>
      <c r="F3" s="49"/>
      <c r="G3" s="49"/>
      <c r="H3" s="49"/>
      <c r="I3" s="49"/>
      <c r="J3" s="49"/>
      <c r="K3" s="49"/>
    </row>
    <row r="4" spans="2:11" s="3" customFormat="1" ht="16.5" customHeight="1" x14ac:dyDescent="0.35">
      <c r="B4" s="46" t="s">
        <v>4</v>
      </c>
      <c r="C4" s="46"/>
      <c r="D4" s="46"/>
      <c r="E4" s="46"/>
      <c r="F4" s="46"/>
      <c r="G4" s="46"/>
      <c r="H4" s="46"/>
      <c r="I4" s="46"/>
      <c r="J4" s="46"/>
      <c r="K4" s="46"/>
    </row>
    <row r="5" spans="2:11" s="3" customFormat="1" ht="15.75" customHeight="1" x14ac:dyDescent="0.2">
      <c r="B5" s="47" t="s">
        <v>135</v>
      </c>
      <c r="C5" s="47"/>
      <c r="D5" s="47"/>
      <c r="E5" s="47"/>
      <c r="F5" s="47"/>
      <c r="G5" s="47"/>
      <c r="H5" s="47"/>
      <c r="I5" s="47"/>
      <c r="J5" s="47"/>
      <c r="K5" s="47"/>
    </row>
    <row r="6" spans="2:11" s="3" customFormat="1" ht="15.75" customHeight="1" x14ac:dyDescent="0.2">
      <c r="B6" s="47" t="s">
        <v>8</v>
      </c>
      <c r="C6" s="47"/>
      <c r="D6" s="47"/>
      <c r="E6" s="47"/>
      <c r="F6" s="47" t="s">
        <v>8</v>
      </c>
      <c r="G6" s="47"/>
      <c r="H6" s="47"/>
      <c r="I6" s="47"/>
      <c r="J6" s="47"/>
      <c r="K6" s="47"/>
    </row>
    <row r="7" spans="2:11" s="3" customFormat="1" ht="15.75" customHeight="1" x14ac:dyDescent="0.2">
      <c r="B7" s="48" t="s">
        <v>7</v>
      </c>
      <c r="C7" s="48"/>
      <c r="D7" s="48"/>
      <c r="E7" s="48"/>
      <c r="F7" s="48" t="s">
        <v>9</v>
      </c>
      <c r="G7" s="48"/>
      <c r="H7" s="48"/>
      <c r="I7" s="48"/>
      <c r="J7" s="48"/>
      <c r="K7" s="48"/>
    </row>
    <row r="8" spans="2:11" ht="15" customHeight="1" x14ac:dyDescent="0.35">
      <c r="B8" s="24"/>
      <c r="C8" s="19"/>
      <c r="D8" s="25"/>
      <c r="E8" s="24"/>
      <c r="F8" s="26"/>
      <c r="G8" s="24"/>
      <c r="H8" s="24"/>
      <c r="I8" s="27"/>
      <c r="J8" s="27"/>
      <c r="K8" s="28"/>
    </row>
    <row r="9" spans="2:11" s="2" customFormat="1" ht="65.25" customHeight="1" x14ac:dyDescent="0.2">
      <c r="B9" s="31"/>
      <c r="C9" s="32" t="s">
        <v>2</v>
      </c>
      <c r="D9" s="33" t="s">
        <v>6</v>
      </c>
      <c r="E9" s="33" t="s">
        <v>5</v>
      </c>
      <c r="F9" s="33" t="s">
        <v>12</v>
      </c>
      <c r="G9" s="45" t="s">
        <v>1</v>
      </c>
      <c r="H9" s="45"/>
      <c r="I9" s="32" t="s">
        <v>11</v>
      </c>
      <c r="J9" s="32" t="s">
        <v>13</v>
      </c>
      <c r="K9" s="34" t="s">
        <v>0</v>
      </c>
    </row>
    <row r="10" spans="2:11" s="9" customFormat="1" ht="98.25" customHeight="1" x14ac:dyDescent="0.2">
      <c r="B10" s="20">
        <v>1</v>
      </c>
      <c r="C10" s="11" t="s">
        <v>68</v>
      </c>
      <c r="D10" s="12" t="s">
        <v>69</v>
      </c>
      <c r="E10" s="13">
        <v>48636584</v>
      </c>
      <c r="F10" s="11" t="s">
        <v>70</v>
      </c>
      <c r="G10" s="13">
        <v>325</v>
      </c>
      <c r="H10" s="11" t="s">
        <v>63</v>
      </c>
      <c r="I10" s="21">
        <v>610000</v>
      </c>
      <c r="J10" s="21">
        <v>1</v>
      </c>
      <c r="K10" s="21">
        <f>I10*J10</f>
        <v>610000</v>
      </c>
    </row>
    <row r="11" spans="2:11" s="9" customFormat="1" ht="98.25" customHeight="1" x14ac:dyDescent="0.2">
      <c r="B11" s="20">
        <v>1</v>
      </c>
      <c r="C11" s="11" t="s">
        <v>68</v>
      </c>
      <c r="D11" s="12" t="s">
        <v>71</v>
      </c>
      <c r="E11" s="13">
        <v>48636584</v>
      </c>
      <c r="F11" s="11" t="s">
        <v>70</v>
      </c>
      <c r="G11" s="13">
        <v>325</v>
      </c>
      <c r="H11" s="11" t="s">
        <v>63</v>
      </c>
      <c r="I11" s="21">
        <v>608000</v>
      </c>
      <c r="J11" s="21">
        <v>1</v>
      </c>
      <c r="K11" s="21">
        <f>I11*J11</f>
        <v>608000</v>
      </c>
    </row>
    <row r="12" spans="2:11" s="9" customFormat="1" ht="30" customHeight="1" x14ac:dyDescent="0.2">
      <c r="B12" s="39" t="s">
        <v>10</v>
      </c>
      <c r="C12" s="40"/>
      <c r="D12" s="40"/>
      <c r="E12" s="40"/>
      <c r="F12" s="40"/>
      <c r="G12" s="40"/>
      <c r="H12" s="40"/>
      <c r="I12" s="40"/>
      <c r="J12" s="41"/>
      <c r="K12" s="23">
        <f>SUM(K10:K11)</f>
        <v>1218000</v>
      </c>
    </row>
    <row r="13" spans="2:11" s="9" customFormat="1" ht="99" customHeight="1" x14ac:dyDescent="0.2">
      <c r="B13" s="20">
        <v>1</v>
      </c>
      <c r="C13" s="11" t="s">
        <v>14</v>
      </c>
      <c r="D13" s="14" t="s">
        <v>72</v>
      </c>
      <c r="E13" s="13">
        <v>111226570</v>
      </c>
      <c r="F13" s="11" t="s">
        <v>54</v>
      </c>
      <c r="G13" s="13">
        <v>323</v>
      </c>
      <c r="H13" s="11" t="s">
        <v>56</v>
      </c>
      <c r="I13" s="21">
        <v>2520</v>
      </c>
      <c r="J13" s="21">
        <v>1</v>
      </c>
      <c r="K13" s="21">
        <f>I13*J13</f>
        <v>2520</v>
      </c>
    </row>
    <row r="14" spans="2:11" s="9" customFormat="1" ht="105" customHeight="1" x14ac:dyDescent="0.2">
      <c r="B14" s="20">
        <v>2</v>
      </c>
      <c r="C14" s="11" t="s">
        <v>14</v>
      </c>
      <c r="D14" s="15" t="s">
        <v>73</v>
      </c>
      <c r="E14" s="13">
        <v>101476221</v>
      </c>
      <c r="F14" s="11" t="s">
        <v>57</v>
      </c>
      <c r="G14" s="13">
        <v>273</v>
      </c>
      <c r="H14" s="11" t="s">
        <v>74</v>
      </c>
      <c r="I14" s="21">
        <v>16005</v>
      </c>
      <c r="J14" s="21">
        <v>1</v>
      </c>
      <c r="K14" s="21">
        <f t="shared" ref="K14:K55" si="0">I14*J14</f>
        <v>16005</v>
      </c>
    </row>
    <row r="15" spans="2:11" s="9" customFormat="1" ht="103.5" customHeight="1" x14ac:dyDescent="0.2">
      <c r="B15" s="20">
        <v>3</v>
      </c>
      <c r="C15" s="11" t="s">
        <v>14</v>
      </c>
      <c r="D15" s="15" t="s">
        <v>75</v>
      </c>
      <c r="E15" s="13">
        <v>110894162</v>
      </c>
      <c r="F15" s="11" t="s">
        <v>53</v>
      </c>
      <c r="G15" s="16">
        <v>233</v>
      </c>
      <c r="H15" s="11" t="s">
        <v>38</v>
      </c>
      <c r="I15" s="21">
        <v>1680</v>
      </c>
      <c r="J15" s="21">
        <v>1</v>
      </c>
      <c r="K15" s="21">
        <f t="shared" si="0"/>
        <v>1680</v>
      </c>
    </row>
    <row r="16" spans="2:11" s="9" customFormat="1" ht="108.75" customHeight="1" x14ac:dyDescent="0.2">
      <c r="B16" s="20">
        <v>4</v>
      </c>
      <c r="C16" s="11" t="s">
        <v>14</v>
      </c>
      <c r="D16" s="15" t="s">
        <v>76</v>
      </c>
      <c r="E16" s="13">
        <v>110894162</v>
      </c>
      <c r="F16" s="11" t="s">
        <v>53</v>
      </c>
      <c r="G16" s="16">
        <v>233</v>
      </c>
      <c r="H16" s="11" t="s">
        <v>38</v>
      </c>
      <c r="I16" s="21">
        <v>13800</v>
      </c>
      <c r="J16" s="21">
        <v>1</v>
      </c>
      <c r="K16" s="21">
        <f t="shared" si="0"/>
        <v>13800</v>
      </c>
    </row>
    <row r="17" spans="2:11" s="9" customFormat="1" ht="117.75" customHeight="1" x14ac:dyDescent="0.2">
      <c r="B17" s="20">
        <v>5</v>
      </c>
      <c r="C17" s="11" t="s">
        <v>14</v>
      </c>
      <c r="D17" s="15" t="s">
        <v>77</v>
      </c>
      <c r="E17" s="13">
        <v>64408442</v>
      </c>
      <c r="F17" s="11" t="s">
        <v>62</v>
      </c>
      <c r="G17" s="16">
        <v>268</v>
      </c>
      <c r="H17" s="11" t="s">
        <v>23</v>
      </c>
      <c r="I17" s="21">
        <v>5785</v>
      </c>
      <c r="J17" s="21">
        <v>1</v>
      </c>
      <c r="K17" s="21">
        <f t="shared" si="0"/>
        <v>5785</v>
      </c>
    </row>
    <row r="18" spans="2:11" s="9" customFormat="1" ht="123.75" customHeight="1" x14ac:dyDescent="0.2">
      <c r="B18" s="20">
        <v>6</v>
      </c>
      <c r="C18" s="11" t="s">
        <v>14</v>
      </c>
      <c r="D18" s="15" t="s">
        <v>78</v>
      </c>
      <c r="E18" s="13">
        <v>29577969</v>
      </c>
      <c r="F18" s="11" t="s">
        <v>46</v>
      </c>
      <c r="G18" s="16">
        <v>169</v>
      </c>
      <c r="H18" s="11" t="s">
        <v>24</v>
      </c>
      <c r="I18" s="21">
        <v>4050</v>
      </c>
      <c r="J18" s="21">
        <v>1</v>
      </c>
      <c r="K18" s="21">
        <f>I18*J18</f>
        <v>4050</v>
      </c>
    </row>
    <row r="19" spans="2:11" s="9" customFormat="1" ht="124.5" customHeight="1" x14ac:dyDescent="0.2">
      <c r="B19" s="20">
        <v>7</v>
      </c>
      <c r="C19" s="11" t="s">
        <v>14</v>
      </c>
      <c r="D19" s="15" t="s">
        <v>79</v>
      </c>
      <c r="E19" s="13">
        <v>111226570</v>
      </c>
      <c r="F19" s="11" t="s">
        <v>54</v>
      </c>
      <c r="G19" s="13">
        <v>266</v>
      </c>
      <c r="H19" s="11" t="s">
        <v>55</v>
      </c>
      <c r="I19" s="21">
        <v>500</v>
      </c>
      <c r="J19" s="21">
        <v>1</v>
      </c>
      <c r="K19" s="21">
        <f>I19*J19</f>
        <v>500</v>
      </c>
    </row>
    <row r="20" spans="2:11" s="9" customFormat="1" ht="137.25" customHeight="1" x14ac:dyDescent="0.2">
      <c r="B20" s="20">
        <v>8</v>
      </c>
      <c r="C20" s="11" t="s">
        <v>14</v>
      </c>
      <c r="D20" s="15" t="s">
        <v>80</v>
      </c>
      <c r="E20" s="13">
        <v>101476221</v>
      </c>
      <c r="F20" s="11" t="s">
        <v>57</v>
      </c>
      <c r="G20" s="13">
        <v>283</v>
      </c>
      <c r="H20" s="11" t="s">
        <v>33</v>
      </c>
      <c r="I20" s="21">
        <v>635</v>
      </c>
      <c r="J20" s="21">
        <v>1</v>
      </c>
      <c r="K20" s="21">
        <f t="shared" ref="K20:K53" si="1">I20*J20</f>
        <v>635</v>
      </c>
    </row>
    <row r="21" spans="2:11" s="9" customFormat="1" ht="128.25" customHeight="1" x14ac:dyDescent="0.2">
      <c r="B21" s="20">
        <v>9</v>
      </c>
      <c r="C21" s="11" t="s">
        <v>14</v>
      </c>
      <c r="D21" s="15" t="s">
        <v>80</v>
      </c>
      <c r="E21" s="13">
        <v>101476221</v>
      </c>
      <c r="F21" s="11" t="s">
        <v>57</v>
      </c>
      <c r="G21" s="13">
        <v>272</v>
      </c>
      <c r="H21" s="11" t="s">
        <v>81</v>
      </c>
      <c r="I21" s="21">
        <v>756.6</v>
      </c>
      <c r="J21" s="21">
        <v>1</v>
      </c>
      <c r="K21" s="21">
        <f t="shared" si="1"/>
        <v>756.6</v>
      </c>
    </row>
    <row r="22" spans="2:11" s="9" customFormat="1" ht="101.25" customHeight="1" x14ac:dyDescent="0.2">
      <c r="B22" s="20">
        <v>10</v>
      </c>
      <c r="C22" s="11" t="s">
        <v>14</v>
      </c>
      <c r="D22" s="15" t="s">
        <v>80</v>
      </c>
      <c r="E22" s="13">
        <v>101476221</v>
      </c>
      <c r="F22" s="11" t="s">
        <v>57</v>
      </c>
      <c r="G22" s="13">
        <v>214</v>
      </c>
      <c r="H22" s="11" t="s">
        <v>82</v>
      </c>
      <c r="I22" s="21">
        <v>3680</v>
      </c>
      <c r="J22" s="21">
        <v>1</v>
      </c>
      <c r="K22" s="21">
        <f t="shared" si="1"/>
        <v>3680</v>
      </c>
    </row>
    <row r="23" spans="2:11" s="9" customFormat="1" ht="110.25" customHeight="1" x14ac:dyDescent="0.2">
      <c r="B23" s="20">
        <v>11</v>
      </c>
      <c r="C23" s="11" t="s">
        <v>14</v>
      </c>
      <c r="D23" s="15" t="s">
        <v>83</v>
      </c>
      <c r="E23" s="13">
        <v>14826097</v>
      </c>
      <c r="F23" s="11" t="s">
        <v>84</v>
      </c>
      <c r="G23" s="13">
        <v>298</v>
      </c>
      <c r="H23" s="11" t="s">
        <v>31</v>
      </c>
      <c r="I23" s="21">
        <v>16100</v>
      </c>
      <c r="J23" s="21">
        <v>1</v>
      </c>
      <c r="K23" s="21">
        <f t="shared" si="1"/>
        <v>16100</v>
      </c>
    </row>
    <row r="24" spans="2:11" s="9" customFormat="1" ht="109.5" customHeight="1" x14ac:dyDescent="0.2">
      <c r="B24" s="20">
        <v>12</v>
      </c>
      <c r="C24" s="11" t="s">
        <v>14</v>
      </c>
      <c r="D24" s="15" t="s">
        <v>85</v>
      </c>
      <c r="E24" s="13">
        <v>24961477</v>
      </c>
      <c r="F24" s="11" t="s">
        <v>86</v>
      </c>
      <c r="G24" s="13">
        <v>211</v>
      </c>
      <c r="H24" s="11" t="s">
        <v>26</v>
      </c>
      <c r="I24" s="21">
        <v>3240</v>
      </c>
      <c r="J24" s="21">
        <v>1</v>
      </c>
      <c r="K24" s="21">
        <f t="shared" si="1"/>
        <v>3240</v>
      </c>
    </row>
    <row r="25" spans="2:11" s="9" customFormat="1" ht="108" customHeight="1" x14ac:dyDescent="0.2">
      <c r="B25" s="20">
        <v>13</v>
      </c>
      <c r="C25" s="11" t="s">
        <v>14</v>
      </c>
      <c r="D25" s="15" t="s">
        <v>87</v>
      </c>
      <c r="E25" s="13">
        <v>70512191</v>
      </c>
      <c r="F25" s="11" t="s">
        <v>50</v>
      </c>
      <c r="G25" s="13">
        <v>329</v>
      </c>
      <c r="H25" s="11" t="s">
        <v>39</v>
      </c>
      <c r="I25" s="21">
        <v>13100</v>
      </c>
      <c r="J25" s="21">
        <v>1</v>
      </c>
      <c r="K25" s="21">
        <f t="shared" si="1"/>
        <v>13100</v>
      </c>
    </row>
    <row r="26" spans="2:11" s="9" customFormat="1" ht="117.75" customHeight="1" x14ac:dyDescent="0.2">
      <c r="B26" s="20">
        <v>14</v>
      </c>
      <c r="C26" s="11" t="s">
        <v>14</v>
      </c>
      <c r="D26" s="15" t="s">
        <v>88</v>
      </c>
      <c r="E26" s="13">
        <v>101476221</v>
      </c>
      <c r="F26" s="11" t="s">
        <v>57</v>
      </c>
      <c r="G26" s="13">
        <v>299</v>
      </c>
      <c r="H26" s="11" t="s">
        <v>32</v>
      </c>
      <c r="I26" s="21">
        <v>214.8</v>
      </c>
      <c r="J26" s="21">
        <v>1</v>
      </c>
      <c r="K26" s="21">
        <f t="shared" si="1"/>
        <v>214.8</v>
      </c>
    </row>
    <row r="27" spans="2:11" s="9" customFormat="1" ht="112.5" customHeight="1" x14ac:dyDescent="0.2">
      <c r="B27" s="20">
        <v>15</v>
      </c>
      <c r="C27" s="11" t="s">
        <v>14</v>
      </c>
      <c r="D27" s="15" t="s">
        <v>88</v>
      </c>
      <c r="E27" s="13">
        <v>101476221</v>
      </c>
      <c r="F27" s="11" t="s">
        <v>57</v>
      </c>
      <c r="G27" s="13">
        <v>283</v>
      </c>
      <c r="H27" s="11" t="s">
        <v>33</v>
      </c>
      <c r="I27" s="21">
        <v>878</v>
      </c>
      <c r="J27" s="21">
        <v>1</v>
      </c>
      <c r="K27" s="21">
        <f t="shared" si="1"/>
        <v>878</v>
      </c>
    </row>
    <row r="28" spans="2:11" s="9" customFormat="1" ht="114" customHeight="1" x14ac:dyDescent="0.2">
      <c r="B28" s="20">
        <v>16</v>
      </c>
      <c r="C28" s="11" t="s">
        <v>14</v>
      </c>
      <c r="D28" s="15" t="s">
        <v>88</v>
      </c>
      <c r="E28" s="13">
        <v>101476221</v>
      </c>
      <c r="F28" s="11" t="s">
        <v>57</v>
      </c>
      <c r="G28" s="13">
        <v>268</v>
      </c>
      <c r="H28" s="11" t="s">
        <v>23</v>
      </c>
      <c r="I28" s="21">
        <v>2255.6999999999998</v>
      </c>
      <c r="J28" s="21">
        <v>1</v>
      </c>
      <c r="K28" s="21">
        <f t="shared" si="1"/>
        <v>2255.6999999999998</v>
      </c>
    </row>
    <row r="29" spans="2:11" s="9" customFormat="1" ht="147.75" customHeight="1" x14ac:dyDescent="0.2">
      <c r="B29" s="20">
        <v>17</v>
      </c>
      <c r="C29" s="11" t="s">
        <v>14</v>
      </c>
      <c r="D29" s="15" t="s">
        <v>88</v>
      </c>
      <c r="E29" s="13">
        <v>101476221</v>
      </c>
      <c r="F29" s="11" t="s">
        <v>57</v>
      </c>
      <c r="G29" s="13">
        <v>284</v>
      </c>
      <c r="H29" s="11" t="s">
        <v>30</v>
      </c>
      <c r="I29" s="21">
        <v>8430</v>
      </c>
      <c r="J29" s="21">
        <v>1</v>
      </c>
      <c r="K29" s="21">
        <f t="shared" si="1"/>
        <v>8430</v>
      </c>
    </row>
    <row r="30" spans="2:11" s="9" customFormat="1" ht="128.25" customHeight="1" x14ac:dyDescent="0.2">
      <c r="B30" s="20">
        <v>18</v>
      </c>
      <c r="C30" s="11" t="s">
        <v>14</v>
      </c>
      <c r="D30" s="15" t="s">
        <v>88</v>
      </c>
      <c r="E30" s="13">
        <v>101476221</v>
      </c>
      <c r="F30" s="11" t="s">
        <v>57</v>
      </c>
      <c r="G30" s="13">
        <v>275</v>
      </c>
      <c r="H30" s="11" t="s">
        <v>58</v>
      </c>
      <c r="I30" s="21">
        <v>8700</v>
      </c>
      <c r="J30" s="21">
        <v>1</v>
      </c>
      <c r="K30" s="21">
        <f t="shared" si="1"/>
        <v>8700</v>
      </c>
    </row>
    <row r="31" spans="2:11" s="9" customFormat="1" ht="99.75" customHeight="1" x14ac:dyDescent="0.2">
      <c r="B31" s="20">
        <v>19</v>
      </c>
      <c r="C31" s="11" t="s">
        <v>14</v>
      </c>
      <c r="D31" s="15" t="s">
        <v>89</v>
      </c>
      <c r="E31" s="13">
        <v>109842901</v>
      </c>
      <c r="F31" s="11" t="s">
        <v>59</v>
      </c>
      <c r="G31" s="13">
        <v>289</v>
      </c>
      <c r="H31" s="11" t="s">
        <v>48</v>
      </c>
      <c r="I31" s="21">
        <v>3000</v>
      </c>
      <c r="J31" s="21">
        <v>1</v>
      </c>
      <c r="K31" s="21">
        <f t="shared" si="1"/>
        <v>3000</v>
      </c>
    </row>
    <row r="32" spans="2:11" s="9" customFormat="1" ht="113.25" customHeight="1" x14ac:dyDescent="0.2">
      <c r="B32" s="20">
        <v>20</v>
      </c>
      <c r="C32" s="11" t="s">
        <v>14</v>
      </c>
      <c r="D32" s="15" t="s">
        <v>90</v>
      </c>
      <c r="E32" s="13">
        <v>101476221</v>
      </c>
      <c r="F32" s="11" t="s">
        <v>57</v>
      </c>
      <c r="G32" s="13">
        <v>286</v>
      </c>
      <c r="H32" s="11" t="s">
        <v>91</v>
      </c>
      <c r="I32" s="21">
        <v>274</v>
      </c>
      <c r="J32" s="21">
        <v>1</v>
      </c>
      <c r="K32" s="21">
        <f t="shared" si="1"/>
        <v>274</v>
      </c>
    </row>
    <row r="33" spans="2:11" s="9" customFormat="1" ht="101.25" customHeight="1" x14ac:dyDescent="0.2">
      <c r="B33" s="20">
        <v>21</v>
      </c>
      <c r="C33" s="11" t="s">
        <v>14</v>
      </c>
      <c r="D33" s="14" t="s">
        <v>90</v>
      </c>
      <c r="E33" s="13">
        <v>101476221</v>
      </c>
      <c r="F33" s="11" t="s">
        <v>57</v>
      </c>
      <c r="G33" s="13">
        <v>299</v>
      </c>
      <c r="H33" s="11" t="s">
        <v>32</v>
      </c>
      <c r="I33" s="21">
        <v>489.6</v>
      </c>
      <c r="J33" s="21">
        <v>1</v>
      </c>
      <c r="K33" s="21">
        <f t="shared" si="1"/>
        <v>489.6</v>
      </c>
    </row>
    <row r="34" spans="2:11" s="9" customFormat="1" ht="107.25" customHeight="1" x14ac:dyDescent="0.2">
      <c r="B34" s="20">
        <v>22</v>
      </c>
      <c r="C34" s="11" t="s">
        <v>14</v>
      </c>
      <c r="D34" s="15" t="s">
        <v>90</v>
      </c>
      <c r="E34" s="13">
        <v>101476221</v>
      </c>
      <c r="F34" s="11" t="s">
        <v>57</v>
      </c>
      <c r="G34" s="13">
        <v>267</v>
      </c>
      <c r="H34" s="11" t="s">
        <v>60</v>
      </c>
      <c r="I34" s="21">
        <v>7786.2</v>
      </c>
      <c r="J34" s="21">
        <v>1</v>
      </c>
      <c r="K34" s="21">
        <f t="shared" si="1"/>
        <v>7786.2</v>
      </c>
    </row>
    <row r="35" spans="2:11" s="9" customFormat="1" ht="107.25" customHeight="1" x14ac:dyDescent="0.2">
      <c r="B35" s="20">
        <v>23</v>
      </c>
      <c r="C35" s="11" t="s">
        <v>14</v>
      </c>
      <c r="D35" s="15" t="s">
        <v>92</v>
      </c>
      <c r="E35" s="13">
        <v>5780667</v>
      </c>
      <c r="F35" s="11" t="s">
        <v>93</v>
      </c>
      <c r="G35" s="13">
        <v>298</v>
      </c>
      <c r="H35" s="11" t="s">
        <v>31</v>
      </c>
      <c r="I35" s="21">
        <v>3492</v>
      </c>
      <c r="J35" s="21">
        <v>1</v>
      </c>
      <c r="K35" s="21">
        <f t="shared" si="1"/>
        <v>3492</v>
      </c>
    </row>
    <row r="36" spans="2:11" s="9" customFormat="1" ht="107.25" customHeight="1" x14ac:dyDescent="0.2">
      <c r="B36" s="20">
        <v>24</v>
      </c>
      <c r="C36" s="11" t="s">
        <v>14</v>
      </c>
      <c r="D36" s="15" t="s">
        <v>94</v>
      </c>
      <c r="E36" s="13">
        <v>6328288</v>
      </c>
      <c r="F36" s="11" t="s">
        <v>49</v>
      </c>
      <c r="G36" s="13">
        <v>297</v>
      </c>
      <c r="H36" s="11" t="s">
        <v>37</v>
      </c>
      <c r="I36" s="21">
        <v>6130</v>
      </c>
      <c r="J36" s="21">
        <v>1</v>
      </c>
      <c r="K36" s="21">
        <f t="shared" si="1"/>
        <v>6130</v>
      </c>
    </row>
    <row r="37" spans="2:11" s="9" customFormat="1" ht="107.25" customHeight="1" x14ac:dyDescent="0.2">
      <c r="B37" s="20">
        <v>25</v>
      </c>
      <c r="C37" s="11" t="s">
        <v>14</v>
      </c>
      <c r="D37" s="15" t="s">
        <v>95</v>
      </c>
      <c r="E37" s="13">
        <v>93902301</v>
      </c>
      <c r="F37" s="11" t="s">
        <v>47</v>
      </c>
      <c r="G37" s="13">
        <v>141</v>
      </c>
      <c r="H37" s="11" t="s">
        <v>36</v>
      </c>
      <c r="I37" s="21">
        <v>9103.5</v>
      </c>
      <c r="J37" s="21">
        <v>1</v>
      </c>
      <c r="K37" s="21">
        <f t="shared" si="1"/>
        <v>9103.5</v>
      </c>
    </row>
    <row r="38" spans="2:11" s="9" customFormat="1" ht="107.25" customHeight="1" x14ac:dyDescent="0.2">
      <c r="B38" s="20">
        <v>26</v>
      </c>
      <c r="C38" s="11" t="s">
        <v>14</v>
      </c>
      <c r="D38" s="15" t="s">
        <v>96</v>
      </c>
      <c r="E38" s="13">
        <v>93902301</v>
      </c>
      <c r="F38" s="11" t="s">
        <v>47</v>
      </c>
      <c r="G38" s="13">
        <v>141</v>
      </c>
      <c r="H38" s="11" t="s">
        <v>36</v>
      </c>
      <c r="I38" s="21">
        <v>9325.35</v>
      </c>
      <c r="J38" s="21">
        <v>1</v>
      </c>
      <c r="K38" s="21">
        <f t="shared" si="1"/>
        <v>9325.35</v>
      </c>
    </row>
    <row r="39" spans="2:11" s="9" customFormat="1" ht="107.25" customHeight="1" x14ac:dyDescent="0.2">
      <c r="B39" s="20">
        <v>27</v>
      </c>
      <c r="C39" s="11" t="s">
        <v>14</v>
      </c>
      <c r="D39" s="15" t="s">
        <v>97</v>
      </c>
      <c r="E39" s="13">
        <v>23994584</v>
      </c>
      <c r="F39" s="11" t="s">
        <v>52</v>
      </c>
      <c r="G39" s="13">
        <v>185</v>
      </c>
      <c r="H39" s="11" t="s">
        <v>98</v>
      </c>
      <c r="I39" s="21">
        <v>13940</v>
      </c>
      <c r="J39" s="21">
        <v>1</v>
      </c>
      <c r="K39" s="21">
        <f t="shared" si="1"/>
        <v>13940</v>
      </c>
    </row>
    <row r="40" spans="2:11" s="9" customFormat="1" ht="107.25" customHeight="1" x14ac:dyDescent="0.2">
      <c r="B40" s="20">
        <v>28</v>
      </c>
      <c r="C40" s="11" t="s">
        <v>14</v>
      </c>
      <c r="D40" s="15" t="s">
        <v>99</v>
      </c>
      <c r="E40" s="13">
        <v>34584072</v>
      </c>
      <c r="F40" s="11" t="s">
        <v>34</v>
      </c>
      <c r="G40" s="13">
        <v>171</v>
      </c>
      <c r="H40" s="11" t="s">
        <v>35</v>
      </c>
      <c r="I40" s="21">
        <v>1420</v>
      </c>
      <c r="J40" s="21">
        <v>1</v>
      </c>
      <c r="K40" s="21">
        <f t="shared" si="1"/>
        <v>1420</v>
      </c>
    </row>
    <row r="41" spans="2:11" s="9" customFormat="1" ht="107.25" customHeight="1" x14ac:dyDescent="0.2">
      <c r="B41" s="20">
        <v>29</v>
      </c>
      <c r="C41" s="11" t="s">
        <v>14</v>
      </c>
      <c r="D41" s="15" t="s">
        <v>100</v>
      </c>
      <c r="E41" s="13">
        <v>6328288</v>
      </c>
      <c r="F41" s="11" t="s">
        <v>49</v>
      </c>
      <c r="G41" s="13">
        <v>158</v>
      </c>
      <c r="H41" s="11" t="s">
        <v>51</v>
      </c>
      <c r="I41" s="21">
        <v>11850</v>
      </c>
      <c r="J41" s="21">
        <v>1</v>
      </c>
      <c r="K41" s="21">
        <f t="shared" si="1"/>
        <v>11850</v>
      </c>
    </row>
    <row r="42" spans="2:11" s="9" customFormat="1" ht="107.25" customHeight="1" x14ac:dyDescent="0.2">
      <c r="B42" s="20">
        <v>30</v>
      </c>
      <c r="C42" s="11" t="s">
        <v>14</v>
      </c>
      <c r="D42" s="15" t="s">
        <v>101</v>
      </c>
      <c r="E42" s="13">
        <v>28171624</v>
      </c>
      <c r="F42" s="11" t="s">
        <v>102</v>
      </c>
      <c r="G42" s="13">
        <v>171</v>
      </c>
      <c r="H42" s="11" t="s">
        <v>35</v>
      </c>
      <c r="I42" s="21">
        <v>3150</v>
      </c>
      <c r="J42" s="21">
        <v>1</v>
      </c>
      <c r="K42" s="21">
        <f t="shared" si="1"/>
        <v>3150</v>
      </c>
    </row>
    <row r="43" spans="2:11" s="9" customFormat="1" ht="107.25" customHeight="1" x14ac:dyDescent="0.2">
      <c r="B43" s="20">
        <v>31</v>
      </c>
      <c r="C43" s="11" t="s">
        <v>14</v>
      </c>
      <c r="D43" s="15" t="s">
        <v>103</v>
      </c>
      <c r="E43" s="13">
        <v>93902301</v>
      </c>
      <c r="F43" s="11" t="s">
        <v>47</v>
      </c>
      <c r="G43" s="13">
        <v>141</v>
      </c>
      <c r="H43" s="11" t="s">
        <v>36</v>
      </c>
      <c r="I43" s="21">
        <v>5425</v>
      </c>
      <c r="J43" s="21">
        <v>1</v>
      </c>
      <c r="K43" s="21">
        <f t="shared" si="1"/>
        <v>5425</v>
      </c>
    </row>
    <row r="44" spans="2:11" s="9" customFormat="1" ht="107.25" customHeight="1" x14ac:dyDescent="0.2">
      <c r="B44" s="20">
        <v>32</v>
      </c>
      <c r="C44" s="11" t="s">
        <v>14</v>
      </c>
      <c r="D44" s="15" t="s">
        <v>104</v>
      </c>
      <c r="E44" s="13">
        <v>3306224</v>
      </c>
      <c r="F44" s="11" t="s">
        <v>25</v>
      </c>
      <c r="G44" s="13">
        <v>211</v>
      </c>
      <c r="H44" s="11" t="s">
        <v>26</v>
      </c>
      <c r="I44" s="21">
        <v>3750</v>
      </c>
      <c r="J44" s="21">
        <v>1</v>
      </c>
      <c r="K44" s="21">
        <f t="shared" si="1"/>
        <v>3750</v>
      </c>
    </row>
    <row r="45" spans="2:11" s="9" customFormat="1" ht="107.25" customHeight="1" x14ac:dyDescent="0.2">
      <c r="B45" s="20">
        <v>33</v>
      </c>
      <c r="C45" s="11" t="s">
        <v>14</v>
      </c>
      <c r="D45" s="15" t="s">
        <v>105</v>
      </c>
      <c r="E45" s="13">
        <v>60024607</v>
      </c>
      <c r="F45" s="11" t="s">
        <v>27</v>
      </c>
      <c r="G45" s="13">
        <v>165</v>
      </c>
      <c r="H45" s="11" t="s">
        <v>28</v>
      </c>
      <c r="I45" s="21">
        <v>18427.580000000002</v>
      </c>
      <c r="J45" s="21">
        <v>1</v>
      </c>
      <c r="K45" s="21">
        <f t="shared" si="1"/>
        <v>18427.580000000002</v>
      </c>
    </row>
    <row r="46" spans="2:11" s="9" customFormat="1" ht="107.25" customHeight="1" x14ac:dyDescent="0.2">
      <c r="B46" s="20">
        <v>34</v>
      </c>
      <c r="C46" s="11" t="s">
        <v>14</v>
      </c>
      <c r="D46" s="15" t="s">
        <v>106</v>
      </c>
      <c r="E46" s="13">
        <v>74859005</v>
      </c>
      <c r="F46" s="11" t="s">
        <v>29</v>
      </c>
      <c r="G46" s="13">
        <v>113</v>
      </c>
      <c r="H46" s="11" t="s">
        <v>22</v>
      </c>
      <c r="I46" s="21">
        <v>205</v>
      </c>
      <c r="J46" s="21">
        <v>1</v>
      </c>
      <c r="K46" s="21">
        <f t="shared" si="1"/>
        <v>205</v>
      </c>
    </row>
    <row r="47" spans="2:11" s="9" customFormat="1" ht="121.5" customHeight="1" x14ac:dyDescent="0.2">
      <c r="B47" s="20">
        <v>35</v>
      </c>
      <c r="C47" s="11" t="s">
        <v>14</v>
      </c>
      <c r="D47" s="15" t="s">
        <v>107</v>
      </c>
      <c r="E47" s="13">
        <v>74859005</v>
      </c>
      <c r="F47" s="11" t="s">
        <v>29</v>
      </c>
      <c r="G47" s="13">
        <v>113</v>
      </c>
      <c r="H47" s="11" t="s">
        <v>22</v>
      </c>
      <c r="I47" s="21">
        <v>205</v>
      </c>
      <c r="J47" s="21">
        <v>1</v>
      </c>
      <c r="K47" s="21">
        <f t="shared" si="1"/>
        <v>205</v>
      </c>
    </row>
    <row r="48" spans="2:11" s="9" customFormat="1" ht="107.25" customHeight="1" x14ac:dyDescent="0.2">
      <c r="B48" s="20">
        <v>36</v>
      </c>
      <c r="C48" s="11" t="s">
        <v>14</v>
      </c>
      <c r="D48" s="15" t="s">
        <v>108</v>
      </c>
      <c r="E48" s="13">
        <v>1176250</v>
      </c>
      <c r="F48" s="11" t="s">
        <v>61</v>
      </c>
      <c r="G48" s="13">
        <v>165</v>
      </c>
      <c r="H48" s="11" t="s">
        <v>28</v>
      </c>
      <c r="I48" s="21">
        <v>20876</v>
      </c>
      <c r="J48" s="21">
        <v>1</v>
      </c>
      <c r="K48" s="21">
        <f t="shared" si="1"/>
        <v>20876</v>
      </c>
    </row>
    <row r="49" spans="2:11" s="9" customFormat="1" ht="107.25" customHeight="1" x14ac:dyDescent="0.2">
      <c r="B49" s="20">
        <v>37</v>
      </c>
      <c r="C49" s="11" t="s">
        <v>14</v>
      </c>
      <c r="D49" s="15" t="s">
        <v>109</v>
      </c>
      <c r="E49" s="13">
        <v>60806745</v>
      </c>
      <c r="F49" s="11" t="s">
        <v>110</v>
      </c>
      <c r="G49" s="13">
        <v>244</v>
      </c>
      <c r="H49" s="11" t="s">
        <v>111</v>
      </c>
      <c r="I49" s="21">
        <v>24200</v>
      </c>
      <c r="J49" s="21">
        <v>1</v>
      </c>
      <c r="K49" s="21">
        <f t="shared" si="1"/>
        <v>24200</v>
      </c>
    </row>
    <row r="50" spans="2:11" s="9" customFormat="1" ht="107.25" customHeight="1" x14ac:dyDescent="0.2">
      <c r="B50" s="20">
        <v>38</v>
      </c>
      <c r="C50" s="11" t="s">
        <v>14</v>
      </c>
      <c r="D50" s="15" t="s">
        <v>112</v>
      </c>
      <c r="E50" s="13" t="s">
        <v>113</v>
      </c>
      <c r="F50" s="11" t="s">
        <v>114</v>
      </c>
      <c r="G50" s="13">
        <v>329</v>
      </c>
      <c r="H50" s="11" t="s">
        <v>39</v>
      </c>
      <c r="I50" s="21">
        <v>9750</v>
      </c>
      <c r="J50" s="21">
        <v>1</v>
      </c>
      <c r="K50" s="21">
        <f t="shared" si="1"/>
        <v>9750</v>
      </c>
    </row>
    <row r="51" spans="2:11" s="9" customFormat="1" ht="107.25" customHeight="1" x14ac:dyDescent="0.2">
      <c r="B51" s="20">
        <v>39</v>
      </c>
      <c r="C51" s="11" t="s">
        <v>14</v>
      </c>
      <c r="D51" s="15" t="s">
        <v>115</v>
      </c>
      <c r="E51" s="13">
        <v>60024607</v>
      </c>
      <c r="F51" s="11" t="s">
        <v>27</v>
      </c>
      <c r="G51" s="13">
        <v>165</v>
      </c>
      <c r="H51" s="11" t="s">
        <v>28</v>
      </c>
      <c r="I51" s="21">
        <v>1035</v>
      </c>
      <c r="J51" s="21">
        <v>1</v>
      </c>
      <c r="K51" s="21">
        <f t="shared" si="1"/>
        <v>1035</v>
      </c>
    </row>
    <row r="52" spans="2:11" s="9" customFormat="1" ht="107.25" customHeight="1" x14ac:dyDescent="0.2">
      <c r="B52" s="20">
        <v>40</v>
      </c>
      <c r="C52" s="11" t="s">
        <v>14</v>
      </c>
      <c r="D52" s="15" t="s">
        <v>116</v>
      </c>
      <c r="E52" s="13">
        <v>12905240</v>
      </c>
      <c r="F52" s="11" t="s">
        <v>117</v>
      </c>
      <c r="G52" s="13">
        <v>211</v>
      </c>
      <c r="H52" s="11" t="s">
        <v>26</v>
      </c>
      <c r="I52" s="21">
        <v>18495</v>
      </c>
      <c r="J52" s="21">
        <v>1</v>
      </c>
      <c r="K52" s="21">
        <f t="shared" si="1"/>
        <v>18495</v>
      </c>
    </row>
    <row r="53" spans="2:11" s="9" customFormat="1" ht="129" customHeight="1" x14ac:dyDescent="0.2">
      <c r="B53" s="20">
        <v>41</v>
      </c>
      <c r="C53" s="11" t="s">
        <v>14</v>
      </c>
      <c r="D53" s="15" t="s">
        <v>118</v>
      </c>
      <c r="E53" s="13">
        <v>72620129</v>
      </c>
      <c r="F53" s="11" t="s">
        <v>119</v>
      </c>
      <c r="G53" s="13">
        <v>169</v>
      </c>
      <c r="H53" s="11" t="s">
        <v>24</v>
      </c>
      <c r="I53" s="21">
        <v>2500</v>
      </c>
      <c r="J53" s="21">
        <v>1</v>
      </c>
      <c r="K53" s="21">
        <f t="shared" si="1"/>
        <v>2500</v>
      </c>
    </row>
    <row r="54" spans="2:11" s="10" customFormat="1" ht="33.75" customHeight="1" x14ac:dyDescent="0.2">
      <c r="B54" s="43" t="s">
        <v>10</v>
      </c>
      <c r="C54" s="43"/>
      <c r="D54" s="43"/>
      <c r="E54" s="43"/>
      <c r="F54" s="43"/>
      <c r="G54" s="43"/>
      <c r="H54" s="43"/>
      <c r="I54" s="43"/>
      <c r="J54" s="43"/>
      <c r="K54" s="23">
        <f>SUM(K13:K53)</f>
        <v>277159.33</v>
      </c>
    </row>
    <row r="55" spans="2:11" s="4" customFormat="1" ht="100.5" customHeight="1" x14ac:dyDescent="0.2">
      <c r="B55" s="22">
        <v>1</v>
      </c>
      <c r="C55" s="17" t="s">
        <v>15</v>
      </c>
      <c r="D55" s="35" t="s">
        <v>120</v>
      </c>
      <c r="E55" s="22">
        <v>29010438</v>
      </c>
      <c r="F55" s="11" t="s">
        <v>121</v>
      </c>
      <c r="G55" s="13">
        <v>329</v>
      </c>
      <c r="H55" s="11" t="s">
        <v>39</v>
      </c>
      <c r="I55" s="21">
        <v>64500</v>
      </c>
      <c r="J55" s="21">
        <v>1</v>
      </c>
      <c r="K55" s="21">
        <f t="shared" si="0"/>
        <v>64500</v>
      </c>
    </row>
    <row r="56" spans="2:11" s="4" customFormat="1" ht="111.75" customHeight="1" x14ac:dyDescent="0.2">
      <c r="B56" s="22">
        <v>2</v>
      </c>
      <c r="C56" s="17" t="s">
        <v>15</v>
      </c>
      <c r="D56" s="35" t="s">
        <v>122</v>
      </c>
      <c r="E56" s="13">
        <v>29010438</v>
      </c>
      <c r="F56" s="11" t="s">
        <v>121</v>
      </c>
      <c r="G56" s="13">
        <v>329</v>
      </c>
      <c r="H56" s="11" t="s">
        <v>39</v>
      </c>
      <c r="I56" s="21">
        <v>29219.54</v>
      </c>
      <c r="J56" s="21">
        <v>1</v>
      </c>
      <c r="K56" s="21">
        <f t="shared" ref="K56:K60" si="2">I56*J56</f>
        <v>29219.54</v>
      </c>
    </row>
    <row r="57" spans="2:11" s="4" customFormat="1" ht="105.75" customHeight="1" x14ac:dyDescent="0.2">
      <c r="B57" s="22">
        <v>3</v>
      </c>
      <c r="C57" s="17" t="s">
        <v>15</v>
      </c>
      <c r="D57" s="35" t="s">
        <v>123</v>
      </c>
      <c r="E57" s="13">
        <v>107059711</v>
      </c>
      <c r="F57" s="11" t="s">
        <v>124</v>
      </c>
      <c r="G57" s="13">
        <v>214</v>
      </c>
      <c r="H57" s="11" t="s">
        <v>82</v>
      </c>
      <c r="I57" s="21">
        <v>64350</v>
      </c>
      <c r="J57" s="21">
        <v>1</v>
      </c>
      <c r="K57" s="21">
        <f t="shared" si="2"/>
        <v>64350</v>
      </c>
    </row>
    <row r="58" spans="2:11" s="4" customFormat="1" ht="105.75" customHeight="1" x14ac:dyDescent="0.2">
      <c r="B58" s="22">
        <v>4</v>
      </c>
      <c r="C58" s="17" t="s">
        <v>15</v>
      </c>
      <c r="D58" s="35" t="s">
        <v>125</v>
      </c>
      <c r="E58" s="13">
        <v>17001536</v>
      </c>
      <c r="F58" s="11" t="s">
        <v>64</v>
      </c>
      <c r="G58" s="13">
        <v>328</v>
      </c>
      <c r="H58" s="11" t="s">
        <v>20</v>
      </c>
      <c r="I58" s="21">
        <v>89750</v>
      </c>
      <c r="J58" s="21">
        <v>1</v>
      </c>
      <c r="K58" s="21">
        <f t="shared" si="2"/>
        <v>89750</v>
      </c>
    </row>
    <row r="59" spans="2:11" s="4" customFormat="1" ht="105.75" customHeight="1" x14ac:dyDescent="0.2">
      <c r="B59" s="22">
        <v>5</v>
      </c>
      <c r="C59" s="17" t="s">
        <v>15</v>
      </c>
      <c r="D59" s="35" t="s">
        <v>126</v>
      </c>
      <c r="E59" s="13">
        <v>34584072</v>
      </c>
      <c r="F59" s="11" t="s">
        <v>34</v>
      </c>
      <c r="G59" s="13">
        <v>171</v>
      </c>
      <c r="H59" s="11" t="s">
        <v>35</v>
      </c>
      <c r="I59" s="21">
        <v>57950</v>
      </c>
      <c r="J59" s="21">
        <v>1</v>
      </c>
      <c r="K59" s="21">
        <f t="shared" si="2"/>
        <v>57950</v>
      </c>
    </row>
    <row r="60" spans="2:11" s="4" customFormat="1" ht="105.75" customHeight="1" x14ac:dyDescent="0.2">
      <c r="B60" s="22">
        <v>6</v>
      </c>
      <c r="C60" s="17" t="s">
        <v>15</v>
      </c>
      <c r="D60" s="35" t="s">
        <v>127</v>
      </c>
      <c r="E60" s="13">
        <v>24408999</v>
      </c>
      <c r="F60" s="11" t="s">
        <v>40</v>
      </c>
      <c r="G60" s="13">
        <v>113</v>
      </c>
      <c r="H60" s="11" t="s">
        <v>22</v>
      </c>
      <c r="I60" s="21">
        <v>2630</v>
      </c>
      <c r="J60" s="21">
        <v>1</v>
      </c>
      <c r="K60" s="21">
        <f t="shared" si="2"/>
        <v>2630</v>
      </c>
    </row>
    <row r="61" spans="2:11" s="4" customFormat="1" ht="105.75" customHeight="1" x14ac:dyDescent="0.2">
      <c r="B61" s="22">
        <v>7</v>
      </c>
      <c r="C61" s="17" t="s">
        <v>15</v>
      </c>
      <c r="D61" s="35" t="s">
        <v>128</v>
      </c>
      <c r="E61" s="13">
        <v>21059411</v>
      </c>
      <c r="F61" s="11" t="s">
        <v>41</v>
      </c>
      <c r="G61" s="13">
        <v>113</v>
      </c>
      <c r="H61" s="11" t="s">
        <v>22</v>
      </c>
      <c r="I61" s="21">
        <v>3584</v>
      </c>
      <c r="J61" s="21">
        <v>1</v>
      </c>
      <c r="K61" s="21">
        <f>I61*J61</f>
        <v>3584</v>
      </c>
    </row>
    <row r="62" spans="2:11" s="4" customFormat="1" ht="41.25" customHeight="1" x14ac:dyDescent="0.2">
      <c r="B62" s="43" t="s">
        <v>10</v>
      </c>
      <c r="C62" s="43"/>
      <c r="D62" s="43"/>
      <c r="E62" s="43"/>
      <c r="F62" s="43"/>
      <c r="G62" s="43"/>
      <c r="H62" s="43"/>
      <c r="I62" s="43"/>
      <c r="J62" s="43"/>
      <c r="K62" s="23">
        <f>SUM(K55:K61)</f>
        <v>311983.54000000004</v>
      </c>
    </row>
    <row r="63" spans="2:11" s="4" customFormat="1" ht="104.25" customHeight="1" x14ac:dyDescent="0.2">
      <c r="B63" s="11">
        <v>1</v>
      </c>
      <c r="C63" s="11" t="s">
        <v>65</v>
      </c>
      <c r="D63" s="36" t="s">
        <v>129</v>
      </c>
      <c r="E63" s="13">
        <v>9929290</v>
      </c>
      <c r="F63" s="36" t="s">
        <v>21</v>
      </c>
      <c r="G63" s="11">
        <v>113</v>
      </c>
      <c r="H63" s="11" t="s">
        <v>22</v>
      </c>
      <c r="I63" s="37">
        <v>15750</v>
      </c>
      <c r="J63" s="21">
        <v>1</v>
      </c>
      <c r="K63" s="38">
        <f>I63*J63</f>
        <v>15750</v>
      </c>
    </row>
    <row r="64" spans="2:11" s="4" customFormat="1" ht="41.25" customHeight="1" x14ac:dyDescent="0.2">
      <c r="B64" s="39" t="s">
        <v>10</v>
      </c>
      <c r="C64" s="40"/>
      <c r="D64" s="40"/>
      <c r="E64" s="40"/>
      <c r="F64" s="40"/>
      <c r="G64" s="40"/>
      <c r="H64" s="40"/>
      <c r="I64" s="40"/>
      <c r="J64" s="41"/>
      <c r="K64" s="23">
        <f>K63</f>
        <v>15750</v>
      </c>
    </row>
    <row r="65" spans="2:11" s="4" customFormat="1" ht="86.25" customHeight="1" x14ac:dyDescent="0.2">
      <c r="B65" s="11">
        <v>1</v>
      </c>
      <c r="C65" s="11" t="s">
        <v>42</v>
      </c>
      <c r="D65" s="35" t="s">
        <v>130</v>
      </c>
      <c r="E65" s="11">
        <v>3440737</v>
      </c>
      <c r="F65" s="11" t="s">
        <v>43</v>
      </c>
      <c r="G65" s="11">
        <v>185</v>
      </c>
      <c r="H65" s="11" t="s">
        <v>98</v>
      </c>
      <c r="I65" s="21">
        <v>700</v>
      </c>
      <c r="J65" s="21">
        <v>1</v>
      </c>
      <c r="K65" s="21">
        <f>J65*I65</f>
        <v>700</v>
      </c>
    </row>
    <row r="66" spans="2:11" s="4" customFormat="1" ht="99.75" customHeight="1" x14ac:dyDescent="0.2">
      <c r="B66" s="11">
        <v>2</v>
      </c>
      <c r="C66" s="11" t="s">
        <v>42</v>
      </c>
      <c r="D66" s="35" t="s">
        <v>131</v>
      </c>
      <c r="E66" s="11">
        <v>330388</v>
      </c>
      <c r="F66" s="11" t="s">
        <v>66</v>
      </c>
      <c r="G66" s="11">
        <v>191</v>
      </c>
      <c r="H66" s="11" t="s">
        <v>67</v>
      </c>
      <c r="I66" s="21">
        <v>67415.73</v>
      </c>
      <c r="J66" s="21">
        <v>1</v>
      </c>
      <c r="K66" s="21">
        <f t="shared" ref="K66" si="3">J66*I66</f>
        <v>67415.73</v>
      </c>
    </row>
    <row r="67" spans="2:11" s="4" customFormat="1" ht="39.75" customHeight="1" x14ac:dyDescent="0.2">
      <c r="B67" s="39" t="s">
        <v>10</v>
      </c>
      <c r="C67" s="40"/>
      <c r="D67" s="40"/>
      <c r="E67" s="40"/>
      <c r="F67" s="40"/>
      <c r="G67" s="40"/>
      <c r="H67" s="40"/>
      <c r="I67" s="40"/>
      <c r="J67" s="41"/>
      <c r="K67" s="23">
        <f>SUM(K65:K66)</f>
        <v>68115.73</v>
      </c>
    </row>
    <row r="68" spans="2:11" s="10" customFormat="1" ht="96" customHeight="1" x14ac:dyDescent="0.2">
      <c r="B68" s="17">
        <v>1</v>
      </c>
      <c r="C68" s="17" t="s">
        <v>17</v>
      </c>
      <c r="D68" s="18" t="s">
        <v>132</v>
      </c>
      <c r="E68" s="13">
        <v>326445</v>
      </c>
      <c r="F68" s="11" t="s">
        <v>44</v>
      </c>
      <c r="G68" s="13">
        <v>111</v>
      </c>
      <c r="H68" s="11" t="s">
        <v>45</v>
      </c>
      <c r="I68" s="21">
        <v>35629.81</v>
      </c>
      <c r="J68" s="21">
        <v>1</v>
      </c>
      <c r="K68" s="21">
        <f t="shared" ref="K68" si="4">I68*J68</f>
        <v>35629.81</v>
      </c>
    </row>
    <row r="69" spans="2:11" s="10" customFormat="1" ht="87.75" customHeight="1" x14ac:dyDescent="0.2">
      <c r="B69" s="17">
        <v>2</v>
      </c>
      <c r="C69" s="17" t="s">
        <v>17</v>
      </c>
      <c r="D69" s="18" t="s">
        <v>133</v>
      </c>
      <c r="E69" s="13">
        <v>9929290</v>
      </c>
      <c r="F69" s="11" t="s">
        <v>21</v>
      </c>
      <c r="G69" s="13">
        <v>113</v>
      </c>
      <c r="H69" s="11" t="s">
        <v>22</v>
      </c>
      <c r="I69" s="21">
        <v>1239.74</v>
      </c>
      <c r="J69" s="21">
        <v>1</v>
      </c>
      <c r="K69" s="21">
        <f>I69*J69</f>
        <v>1239.74</v>
      </c>
    </row>
    <row r="70" spans="2:11" ht="37.5" customHeight="1" x14ac:dyDescent="0.2">
      <c r="B70" s="43" t="s">
        <v>10</v>
      </c>
      <c r="C70" s="43"/>
      <c r="D70" s="43"/>
      <c r="E70" s="43"/>
      <c r="F70" s="43"/>
      <c r="G70" s="43"/>
      <c r="H70" s="43"/>
      <c r="I70" s="43"/>
      <c r="J70" s="43"/>
      <c r="K70" s="23">
        <f>SUM(K68:K69)</f>
        <v>36869.549999999996</v>
      </c>
    </row>
    <row r="71" spans="2:11" ht="24" customHeight="1" x14ac:dyDescent="0.2">
      <c r="B71" s="42" t="s">
        <v>134</v>
      </c>
      <c r="C71" s="42"/>
      <c r="D71" s="18"/>
      <c r="E71" s="42" t="s">
        <v>16</v>
      </c>
      <c r="F71" s="42"/>
      <c r="G71" s="42"/>
      <c r="H71" s="42"/>
      <c r="I71" s="42"/>
      <c r="J71" s="42"/>
      <c r="K71" s="23">
        <f>SUM(K12+K54+K62+K64+K67+K70)</f>
        <v>1927878.1500000001</v>
      </c>
    </row>
    <row r="72" spans="2:11" ht="14.25" customHeight="1" x14ac:dyDescent="0.2">
      <c r="B72" s="29"/>
      <c r="C72" s="29"/>
      <c r="D72" s="29"/>
    </row>
    <row r="73" spans="2:11" ht="14.25" customHeight="1" x14ac:dyDescent="0.2">
      <c r="B73" s="30"/>
      <c r="C73" s="30"/>
      <c r="D73" s="30"/>
    </row>
  </sheetData>
  <autoFilter ref="B9:K9">
    <filterColumn colId="5" showButton="0"/>
  </autoFilter>
  <mergeCells count="16">
    <mergeCell ref="B12:J12"/>
    <mergeCell ref="B1:K1"/>
    <mergeCell ref="G9:H9"/>
    <mergeCell ref="B2:K2"/>
    <mergeCell ref="B4:K4"/>
    <mergeCell ref="B5:K5"/>
    <mergeCell ref="B6:K6"/>
    <mergeCell ref="B7:K7"/>
    <mergeCell ref="B3:K3"/>
    <mergeCell ref="B64:J64"/>
    <mergeCell ref="B71:C71"/>
    <mergeCell ref="B70:J70"/>
    <mergeCell ref="B54:J54"/>
    <mergeCell ref="B62:J62"/>
    <mergeCell ref="E71:J71"/>
    <mergeCell ref="B67:J67"/>
  </mergeCells>
  <pageMargins left="0.57999999999999996" right="0.51" top="0.65" bottom="0.28999999999999998" header="0.3" footer="2.71"/>
  <pageSetup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2025-11-04T19:16:57Z</cp:lastPrinted>
  <dcterms:created xsi:type="dcterms:W3CDTF">2018-07-04T14:55:56Z</dcterms:created>
  <dcterms:modified xsi:type="dcterms:W3CDTF">2026-01-02T16:05:13Z</dcterms:modified>
</cp:coreProperties>
</file>