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5\DA\INFORMACIÓN PÚBLICA\ARCHIVO 2025\MAYO\NUMERAL 11\FORMATO SIE\"/>
    </mc:Choice>
  </mc:AlternateContent>
  <bookViews>
    <workbookView xWindow="0" yWindow="0" windowWidth="15360" windowHeight="7005"/>
  </bookViews>
  <sheets>
    <sheet name="REPORTE NUMERAL 11" sheetId="1" r:id="rId1"/>
  </sheets>
  <definedNames>
    <definedName name="_xlnm._FilterDatabase" localSheetId="0" hidden="1">'REPORTE NUMERAL 11'!$B$8:$K$8</definedName>
    <definedName name="_xlnm.Print_Area" localSheetId="0">'REPORTE NUMERAL 11'!$B$1:$K$47</definedName>
    <definedName name="_xlnm.Print_Titles" localSheetId="0">'REPORTE NUMERAL 11'!$8:$8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3" i="1" l="1"/>
  <c r="K44" i="1" s="1"/>
  <c r="K11" i="1"/>
  <c r="K12" i="1"/>
  <c r="K41" i="1" l="1"/>
  <c r="K40" i="1"/>
  <c r="K35" i="1" l="1"/>
  <c r="K36" i="1"/>
  <c r="K37" i="1"/>
  <c r="K31" i="1"/>
  <c r="K32" i="1"/>
  <c r="K33" i="1"/>
  <c r="K34" i="1"/>
  <c r="K19" i="1"/>
  <c r="K20" i="1"/>
  <c r="K21" i="1"/>
  <c r="K22" i="1"/>
  <c r="K23" i="1"/>
  <c r="K24" i="1"/>
  <c r="K25" i="1"/>
  <c r="K26" i="1"/>
  <c r="K27" i="1"/>
  <c r="K28" i="1"/>
  <c r="K29" i="1"/>
  <c r="K30" i="1"/>
  <c r="K18" i="1"/>
  <c r="K9" i="1"/>
  <c r="K10" i="1" s="1"/>
  <c r="K46" i="1" l="1"/>
  <c r="K45" i="1"/>
  <c r="K47" i="1" l="1"/>
  <c r="K48" i="1" s="1"/>
  <c r="K39" i="1"/>
  <c r="K42" i="1" s="1"/>
  <c r="K13" i="1"/>
  <c r="K38" i="1" s="1"/>
  <c r="K14" i="1"/>
  <c r="K15" i="1"/>
  <c r="K16" i="1"/>
  <c r="K17" i="1"/>
  <c r="K49" i="1" l="1"/>
</calcChain>
</file>

<file path=xl/sharedStrings.xml><?xml version="1.0" encoding="utf-8"?>
<sst xmlns="http://schemas.openxmlformats.org/spreadsheetml/2006/main" count="164" uniqueCount="103">
  <si>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</si>
  <si>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</si>
  <si>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</si>
  <si>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</si>
  <si>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</si>
  <si>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</si>
  <si>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</si>
  <si>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</si>
  <si>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</si>
  <si>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</si>
  <si>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</si>
  <si>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</si>
  <si>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</si>
  <si>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</si>
  <si>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</si>
  <si>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</si>
  <si>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</si>
  <si>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TOTAL ENTIDAD:</t>
  </si>
  <si>
    <t>PROCEDIMIENTOS REGULADOS POR EL ARTÍCULO 44 LCE (CASOS DE EXCEPCIÓN)</t>
  </si>
  <si>
    <t>ELEVACIONES TECNICAS SOCIEDAD ANONIMA</t>
  </si>
  <si>
    <t>TELECOMUNICACIONES DE GUATEMALA  SOCIEDAD ANONIMA</t>
  </si>
  <si>
    <t>TELEFONÍA</t>
  </si>
  <si>
    <t>EMPRESA ELECTRICA DE GUATEMALA SOCIEDAD ANONIMA</t>
  </si>
  <si>
    <t>ENERGÍA ELÉCTRICA</t>
  </si>
  <si>
    <t>NAVEGA.COM  SOCIEDAD ANONIMA.</t>
  </si>
  <si>
    <t>MANTENIMIENTO Y REPARACIÓN DE MEDIOS DE TRANSPORTE</t>
  </si>
  <si>
    <t>GÓMEZ ARMIRA IVAN</t>
  </si>
  <si>
    <t>MANTENIMIENTO Y REPARACIÓN DE EDIFICIOS</t>
  </si>
  <si>
    <t>EMPRESA MUNICIPAL DE AGUA DE LA CIUDAD DE GUATEMALA</t>
  </si>
  <si>
    <t>AGUA</t>
  </si>
  <si>
    <t>ALIMENTOS PARA PERSONAS</t>
  </si>
  <si>
    <t>PRODUCTOS PLÁSTICOS, NYLON, VINIL Y P.V.C.</t>
  </si>
  <si>
    <t>TINTES, PINTURAS Y COLORANTES</t>
  </si>
  <si>
    <t>ÚTILES DE OFICINA</t>
  </si>
  <si>
    <t>DERECHOS DE BIENES INTANGIBLES</t>
  </si>
  <si>
    <t>OCHOA PUAC ALICIA</t>
  </si>
  <si>
    <t>METRICA SOCIEDAD ANONIMA</t>
  </si>
  <si>
    <t>CONTRERAS GARCÍA BELTER DANILO</t>
  </si>
  <si>
    <t>SERVICIO DE ENLACE DE INTERNET PRIMARIO</t>
  </si>
  <si>
    <t>LIBERTY NETWORKS GUATEMALA, LIMITADA</t>
  </si>
  <si>
    <t>MOBILIARIO Y EQUIPO DE OFICINA</t>
  </si>
  <si>
    <t>OTROS SERVICIOS</t>
  </si>
  <si>
    <t>SERVI-AUTOS SAN JORGE SOCIEDAD ANONIMA</t>
  </si>
  <si>
    <t>ESTRADA VILLATORO DE ORELLANA MÓNICA ANDREA</t>
  </si>
  <si>
    <t>MANTENIMIENTO Y REPARACIÓN DE OTRAS MAQUINARIAS Y EQUIPOS</t>
  </si>
  <si>
    <t>HERNÁNDEZ  OSCAR ANTONIO</t>
  </si>
  <si>
    <t>SERVICIO DE ENLACE DE INTERNET SECUNDARIO</t>
  </si>
  <si>
    <t>ADQUISICIÓN DIRECTA POR AUSENCIA DE OFERTA (ART. 32 LCE)</t>
  </si>
  <si>
    <t>RENOVACIÓN DEL SISTEMA ELÉCTRICO DEL EDIFICIO DE LA SECRETARÍA DE INTELIGENCIA ESTRATÉGICA DEL ESTADO.</t>
  </si>
  <si>
    <t>ELECTRONICA COMUNICACIONES Y SERVICIOS S A</t>
  </si>
  <si>
    <t>MANTENIMIENTO Y REPARACIÓN DE INSTALACIONES</t>
  </si>
  <si>
    <t>Adquisición de 4 unidades de Tóner; Código: Tn-850; Color: Negro; Uso: Impresora; lo solicitado será para contar con existencias en el Departamento de Almacén, para sus actividades de impresión, evitando retrasos en el registro y la documentación de los procesos según formulario de adquisición 0208-2025 de fecha 31 de marzo de 2025.</t>
  </si>
  <si>
    <t>Adquisición de 2 unidades de lavamanos Agujeros de grifo: 1; Color: Blanco; Forma: Ovalada; Material: Porcelana y 2 unidades de Inodoro con tanque; Capacidad de descarga: 6 Litro(s); Estilo: Redondo; Material: Porcelana vitrificada; Tipo: Ecológico, serán utilizados para distintas instalaciones de plomería y fontanería dentro de la SIE según formulario de adquisición 0174-2025 de fecha 13 de marzo de 2025</t>
  </si>
  <si>
    <t>CORPORACION DE CONSTRUCCION Y FERRETERIA  SOCIEDAD ANONIMA</t>
  </si>
  <si>
    <t>PRODUCTOS DE LOZA Y PORCELANA</t>
  </si>
  <si>
    <t>Adquisición de productos de plomería y fontanería, los materiales solicitados serán utilizados por el personal de la Sección de Servicios Generales para llevar a cabo distintas instalaciones de plomería y fontanería en las remociones y remodelaciones que sean requeridas dentro del edificio de la SIE según formulario de adquisición 0173-2025 de fecha 13 de marzo de 2025.</t>
  </si>
  <si>
    <t>PRODUCTOS DE METAL Y SUS ALEACIONES</t>
  </si>
  <si>
    <t>Adquisición de 2 banderas para reemplazar las banderas de Guatemala que se encuentran en mal estado, las cuales se colocan en la asta ubicada en la entrada de la 7ma. Avenida del edificio de la Secretaría de Inteligencia Estratégica del Estado. Según formulario 0197-2025 de fecha 25 de marzo 2025</t>
  </si>
  <si>
    <t>ESCOBAR PEREZ RONI ESTUARDO</t>
  </si>
  <si>
    <t>OTROS TEXTILES Y VESTUARIO</t>
  </si>
  <si>
    <t>Adquisición de 3 Sillas tipo presidente para reemplazar las que se encuentran en mal estado en las direcciones de Tecnologías de la Información, Asesoría Jurídica y Planificación Institucional, de la Secretaría de Inteligencia Estratégica del Estado. Según formulario 0159-2025 de fecha 07 de marzo 2025</t>
  </si>
  <si>
    <t>DE OFICINA SOCIEDAD ANONIMA</t>
  </si>
  <si>
    <t>Adquisición de 2 Unidades de Dispensador automático de aromatizante y 25 envases de 180 Gramos de Aromatizante, lo solicitado será utilizado por el personal de Servicios Generales para aromatizar de forma automática los módulos de baños que se encuentran dentro de la SIE, según formulario de adquisición 0200-2025 de fecha 26 de marzo del año 2025</t>
  </si>
  <si>
    <t>PEREZ LOPEZ MIGUEL</t>
  </si>
  <si>
    <t>PRODUCTOS SANITARIOS, DE LIMPIEZA Y DE USO PERSONAL</t>
  </si>
  <si>
    <t>Adquisición de suministros para sanitarios los cuales serán utilizados por el personal de Servicios Generales para distintas instalaciones de plomería y fontanería en las remociones y remodelaciones dentro del edificio de la SIE según formulario de adquisición 0175-2025 de fecha 13 de marzo de 2025.</t>
  </si>
  <si>
    <t>OTROS PRODUCTOS METÁLICOS</t>
  </si>
  <si>
    <t>Adquisición de Hule para sello Ancho: 18 Milímetro; Largo: 47 Milímetro; Líneas: 4 y 2 Unidades de Hule para sello; Ancho: 15 Milímetro; Largo: 45 Milímetro; Líneas: 4, Lo solicitado será utilizado por el personal de la Secretaría de Inteligencia Estratégica del estado, para el sellado de diferentes documentos en función de sus labores, según formularios de adquisición 0162-2025 y 0231-2025 con fecha 12 de marzo y 2 de abril de 2025</t>
  </si>
  <si>
    <t>Adquisición de 4 Cubeta - 28 Kilogramos de Pasta Consistencia: Cremosa; Uso: Tablayeso y 12 Unidad - 1 Metro Tira de remate Ancho: 70 Milímetro; Espesor: 3.1 Milímetro; Material: Vinil, lo solicitado será utilizado por el la Sección de Servicios Generales para realizar remociones y remodelaciones dentro de la SIE según formulario de adquisición 0193-2025 de fecha 21 de marzo de 2025.</t>
  </si>
  <si>
    <t>PRODUCTOS DE CEMENTO, PÓMEZ, ASBESTO Y YESO</t>
  </si>
  <si>
    <t>Adquisición de 1 Mesa para reuniones y 1 Silla ejecutiva, para uso en el Repositorio General de la Secretaría de Inteligencia Estratégica del Estado. Según formulario 0094-2025 de fecha 07 de febrero 2025</t>
  </si>
  <si>
    <t>Servicio de reparación que incluye cambio de retrovisor lado izquierdo, será utilizado para el vehículo tipo: Automóvil; marca: Toyota; línea: Yaris; color: Súper Blanco II; modelo: 2014; propiedad de la SIE, según formulario de adquisición 0243-2025 de fecha 7 de abril de 2025.</t>
  </si>
  <si>
    <t>Servicio de instalación de film de control de privacidad, para instalar película de polarizado en las ventanas del módulo de baños de damas del segundo nivel del edificio de la SIE, para brindar control de privacidad durante el uso de dicho espacio. Según formulario 0234-2025 de fecha 3 de abril 2025</t>
  </si>
  <si>
    <t>SOLACON, SOCIEDAD ANONIMA</t>
  </si>
  <si>
    <t>Servicio de mantenimiento para 2 elevadores, lo solicitado será para realizar el mantenimiento preventivo de los elevadores marca DOVER EF0564 y EF0565, ubicados en el edificio de la SIE, correspondiente al mes de abril de 2025 según formulario de adquisición 0213-2025 de fecha 31 de marzo de 2025.</t>
  </si>
  <si>
    <t>Adquisición de 240 Botella pet - 600 Mililitro (ml) de Agua Clase: Purificada, lo solicitado es para abastecimiento de la bodega de Almacén y consumo del personal que labora en la SIE según formulario de adquisición 0220-2025 de fecha 1 de abril de 2025.</t>
  </si>
  <si>
    <t>2549547K</t>
  </si>
  <si>
    <t>ENVASADO EN LINEA  SOCIEDAD ANONIMA</t>
  </si>
  <si>
    <t>Servicio de mantenimiento y servicio de reparación, lo solicitado será utilizado para el vehículo tipo: Camioneta; marca: Toyota; línea: Prado; color: Gris Metálico; modelo: 2012; propiedad de la SIE, según formulario de adquisición 0254-2025 de fecha 22 de abril de 2025.</t>
  </si>
  <si>
    <t>Servicio de Reparación para 02 equipos de aire acondicionado, lo solicitado será para realizar reparación de tubería a dos (02) equipos de aire acondicionado (unidades mini-split) por fuga de gas refrigerante, los cuales se encuentran ubicados en el segundo nivel del edificio de la SIE, según formulario de adquisición 0265-2025 de fecha 24 de abril de 2025.</t>
  </si>
  <si>
    <t>Servicio de Cable, para proporcionar señal de cable a la TV que se ubica en el cuarto nivel de la Secretaría de Inteligencia Estratégica del Estado, correspondiente al mes de abril de 2025 según formulario de adquisición 0214-2025 de fecha 31 de marzo de 2025, código 14488999</t>
  </si>
  <si>
    <t>SERVICIOS INNOVADORES DE COMUNICACION Y ENTRETENIMIENTO  SOCIEDAD ANONIMA</t>
  </si>
  <si>
    <t>Servicio de Cable, para proporcionar señal de cable a la TV que se ubica en el quinto nivel de la Secretaría de Inteligencia Estratégica del Estado, correspondiente al mes de abril de 2025, según formulario de adquisición 0215-2025 de fecha 31 de marzo de 2025, código 14488997</t>
  </si>
  <si>
    <t>Servicio de Cable, para proporcionar señal de cable a la TV que se ubica en el sexto nivel de la Secretaría de Inteligencia Estratégica del Estado, correspondiente al mes de abril de 2025, según formulario de adquisición 0214-2025 de fecha 31 de marzo de 2025, código 11793218.</t>
  </si>
  <si>
    <t>Servicio de Cable, para proporcionar señal de cable a la TV que se ubica en el quinto nivel de la Secretaría de Inteligencia Estratégica del Estado, correspondiente al mes de abril de 2025, según formulario de adquisición 0214-2025 de fecha 31 de marzo de 2025, código 14489001</t>
  </si>
  <si>
    <t>Servicio de mantenimiento a 14 Destructoras de papel, para realizar el servicio de mantenimiento preventivo a las destructoras de papel que están en uso dentro del edificio de la SIE, según formulario de adquisición 0206-2025 de fecha 28 de marzo de 2025.</t>
  </si>
  <si>
    <t>1726328K</t>
  </si>
  <si>
    <t>URBINA RUIZ GERSON</t>
  </si>
  <si>
    <t>MANTENIMIENTO Y REPARACIÓN DE  EQUIPO DE OFICINA</t>
  </si>
  <si>
    <t>Adquisición de un servicio de telefonía móvil para el mes de marzo 2025, para 50 líneas, será utilizado por los servidores públicos que laboran en la SIE. Formulario de Adquisición correlativo: 0119-2025 de fecha 21 de febrero del 2025</t>
  </si>
  <si>
    <t>Servicio de Curso método empresarial de seguridad, será para formación de seis servidores públicos quienes son responsables en la atención de emergencias que se susciten en el edificio el cual será impartido por la Cruz Roja de Guatemala según formulario de adquisición de 0202-2025 de fecha 26 de marzo de 2025</t>
  </si>
  <si>
    <t>CRUZ ROJA GUATEMALTECA</t>
  </si>
  <si>
    <t>SERVICIOS DE CAPACITACIÓN</t>
  </si>
  <si>
    <t>Licencia Adobe Creative Cloud, servicio de acceso a programas de diseño gráfico, edición de video y diseño web, para la generación de diseños de material impreso y audiovisuales, que coadyuven en la presentación de informes de inteligencia en el ámbito estratégico, así como de otras acciones de la SIE, para lo cual se requiere contar con un software de diseño especializado, según formulario de adquisición 0201-2025 de fecha 26 de marzo de 2025.</t>
  </si>
  <si>
    <t>ADQUISICIÓN DE SWITCHES DE RED ADMINISTRABLE PARA LA SECRETARÍA DE INTELIGENCIA ESTRATÉGICA DEL ESTADO, SEGÚN FORMULARIO DE ADQUISICIÓN 0123-2025 DE FECHA 25 DE FEBRERO DE 2025.</t>
  </si>
  <si>
    <t>EQUIPO PARA COMUNICACIONES</t>
  </si>
  <si>
    <t>NEGOCIACIONES ENTRE ENTIDADES PÚBLICAS (ART. 2 LCE)</t>
  </si>
  <si>
    <t>Servicio de 10 Cursos de certificación de conocimientos en administración pública, será impartido a 4 servidores públicos de la Dirección Financiera, 4 servidores públicos de Repositorio General así como 2 servidores públicos de la Dirección de Recursos Humanos de la Secretaría de Inteligencia Estratégica del Estado.</t>
  </si>
  <si>
    <t>INSTITUTO NACIONAL DE ADMINISTRACION PUBLICA INAP</t>
  </si>
  <si>
    <t>Servicio de Alcantarillado Municipal de agua, lo solicitado será para cubrir el servicio municipal de alcantarillado de agua para uso del edificio de la Secretaría de Inteligencia Estratégica del Estado, según periodo de lectura del 18 de marzo al 17 de abril de 2025</t>
  </si>
  <si>
    <t>Servicio de Energía Eléctrica, lo solicitado será para cubrir el consumo de servicio de energía eléctrica del contador F88571, correlativo No. 660109 del edificio de la Secretaría de Inteligencia Estratégica del Estado, correspondiente al mes de marzo de 2025.</t>
  </si>
  <si>
    <t>Servicio de telefonía fija, correspondiente al mes de marzo de 2025, utilizado en las instalaciones de la Secretaría de Inteligencia Estratégica del Estado.</t>
  </si>
  <si>
    <t>Periodo del 01 al 30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</si>
</sst>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color theme="1"/>
      <name val="Montserrat"/>
      <family val="3"/>
    </font>
    <font>
      <b/>
      <sz val="10.5"/>
      <color theme="1"/>
      <name val="Montserrat"/>
      <family val="3"/>
    </font>
    <font>
      <sz val="10.5"/>
      <color theme="0"/>
      <name val="Montserrat"/>
      <family val="3"/>
    </font>
    <font>
      <b/>
      <sz val="10.5"/>
      <name val="Montserrat"/>
      <family val="3"/>
    </font>
    <font>
      <b/>
      <sz val="10.5"/>
      <color theme="0"/>
      <name val="Altivo Regular"/>
      <family val="2"/>
    </font>
    <font>
      <sz val="10.5"/>
      <name val="Altivo Light"/>
      <family val="2"/>
    </font>
    <font>
      <sz val="10.5"/>
      <color theme="1"/>
      <name val="Altivo Light"/>
      <family val="2"/>
    </font>
    <font>
      <sz val="10.5"/>
      <color indexed="8"/>
      <name val="Altivo Light"/>
      <family val="2"/>
    </font>
    <font>
      <b/>
      <sz val="10.5"/>
      <color indexed="8"/>
      <name val="Altivo Light"/>
      <family val="2"/>
    </font>
    <font>
      <b/>
      <sz val="10.5"/>
      <color theme="1"/>
      <name val="Altivo Light"/>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50">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2" fillId="3" borderId="0" xfId="0" applyFont="1" applyFill="1"/>
    <xf numFmtId="0" fontId="1" fillId="0" borderId="0" xfId="0" applyFont="1" applyFill="1"/>
    <xf numFmtId="0" fontId="12" fillId="3" borderId="1" xfId="0" applyFont="1" applyFill="1" applyBorder="1" applyAlignment="1">
      <alignment horizontal="center" vertical="center" wrapText="1"/>
    </xf>
    <xf numFmtId="0" fontId="13" fillId="0" borderId="1" xfId="0" quotePrefix="1" applyFont="1" applyFill="1" applyBorder="1" applyAlignment="1">
      <alignment horizontal="justify" vertical="center" wrapText="1"/>
    </xf>
    <xf numFmtId="0" fontId="12" fillId="3" borderId="1" xfId="0" applyFont="1" applyFill="1" applyBorder="1" applyAlignment="1">
      <alignment horizontal="center" vertical="center"/>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12" fillId="3" borderId="1" xfId="0" applyNumberFormat="1" applyFont="1" applyFill="1" applyBorder="1" applyAlignment="1">
      <alignment horizontal="center" vertical="center"/>
    </xf>
    <xf numFmtId="0" fontId="13"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7" fillId="0" borderId="0" xfId="0" applyFont="1" applyBorder="1" applyAlignment="1">
      <alignment horizontal="center" vertical="center" wrapText="1"/>
    </xf>
    <xf numFmtId="0" fontId="11" fillId="3" borderId="1" xfId="0" applyFont="1" applyFill="1" applyBorder="1" applyAlignment="1">
      <alignment horizontal="center" vertical="center" wrapText="1"/>
    </xf>
    <xf numFmtId="43" fontId="12" fillId="3" borderId="1" xfId="1" applyFont="1" applyFill="1" applyBorder="1" applyAlignment="1">
      <alignment horizontal="right" vertical="center" wrapText="1"/>
    </xf>
    <xf numFmtId="43" fontId="15" fillId="0" borderId="1" xfId="1" applyFont="1" applyFill="1" applyBorder="1" applyAlignment="1">
      <alignment horizontal="center" vertical="center"/>
    </xf>
    <xf numFmtId="0" fontId="13" fillId="3" borderId="1" xfId="0" applyFont="1" applyFill="1" applyBorder="1" applyAlignment="1">
      <alignment horizontal="center" vertical="center"/>
    </xf>
    <xf numFmtId="43" fontId="15" fillId="3" borderId="1" xfId="1" applyFont="1" applyFill="1" applyBorder="1" applyAlignment="1">
      <alignment horizontal="center" vertical="center"/>
    </xf>
    <xf numFmtId="0" fontId="8"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justify" vertical="center"/>
    </xf>
    <xf numFmtId="43" fontId="10" fillId="2" borderId="2" xfId="1" applyFont="1" applyFill="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justify" vertical="center"/>
    </xf>
    <xf numFmtId="0" fontId="6" fillId="0" borderId="0" xfId="0" applyFont="1" applyBorder="1" applyAlignment="1">
      <alignment horizontal="justify" vertical="center"/>
    </xf>
    <xf numFmtId="0" fontId="6" fillId="0" borderId="0" xfId="0" applyFont="1" applyBorder="1"/>
    <xf numFmtId="43" fontId="6" fillId="0" borderId="0" xfId="1" applyFont="1" applyBorder="1"/>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6" fillId="0" borderId="0" xfId="0" applyFont="1" applyBorder="1" applyAlignment="1">
      <alignment horizontal="center"/>
    </xf>
    <xf numFmtId="0" fontId="10" fillId="2" borderId="2" xfId="0" applyFont="1" applyFill="1" applyBorder="1" applyAlignment="1">
      <alignment horizontal="center" vertical="center" wrapText="1"/>
    </xf>
    <xf numFmtId="0" fontId="9" fillId="0" borderId="0" xfId="0" applyFont="1" applyBorder="1" applyAlignment="1">
      <alignment horizont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43" fontId="12" fillId="3" borderId="1"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3552978</xdr:colOff>
      <xdr:row>0</xdr:row>
      <xdr:rowOff>176893</xdr:rowOff>
    </xdr:from>
    <xdr:to>
      <xdr:col>4</xdr:col>
      <xdr:colOff>190500</xdr:colOff>
      <xdr:row>6</xdr:row>
      <xdr:rowOff>27409</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9799" y="176893"/>
          <a:ext cx="1087058" cy="107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9"/>
  <sheetViews>
    <sheetView tabSelected="1" zoomScale="85" zoomScaleNormal="85" workbookViewId="0">
      <selection activeCell="F9" sqref="F9"/>
    </sheetView>
  </sheetViews>
  <sheetFormatPr baseColWidth="10" defaultRowHeight="14.25" x14ac:dyDescent="0.2"/>
  <cols>
    <col min="1" max="1" width="11.42578125" style="1"/>
    <col min="2" max="2" width="6.7109375" style="5" customWidth="1"/>
    <col min="3" max="3" width="28.140625" style="5" customWidth="1"/>
    <col min="4" max="4" width="66.7109375" style="8" customWidth="1"/>
    <col min="5" max="5" width="16.28515625" style="5" customWidth="1"/>
    <col min="6" max="6" width="55.85546875" style="8" customWidth="1"/>
    <col min="7" max="7" width="7.7109375" style="5" customWidth="1"/>
    <col min="8" max="8" width="33.7109375" style="5" customWidth="1"/>
    <col min="9" max="9" width="21.85546875" style="6" customWidth="1"/>
    <col min="10" max="10" width="16.7109375" style="6" customWidth="1"/>
    <col min="11" max="11" width="22.5703125" style="7" customWidth="1"/>
    <col min="12" max="16384" width="11.42578125" style="1"/>
  </cols>
  <sheetData>
    <row r="1" spans="2:11" s="3" customFormat="1" ht="16.5" customHeight="1" x14ac:dyDescent="0.35">
      <c r="B1" s="41" t="s">
        <v>3</v>
      </c>
      <c r="C1" s="41"/>
      <c r="D1" s="41"/>
      <c r="E1" s="41"/>
      <c r="F1" s="41"/>
      <c r="G1" s="41"/>
      <c r="H1" s="41"/>
      <c r="I1" s="41"/>
      <c r="J1" s="41"/>
      <c r="K1" s="41"/>
    </row>
    <row r="2" spans="2:11" s="3" customFormat="1" ht="16.5" customHeight="1" x14ac:dyDescent="0.35">
      <c r="B2" s="41" t="s">
        <v>4</v>
      </c>
      <c r="C2" s="41"/>
      <c r="D2" s="41"/>
      <c r="E2" s="41"/>
      <c r="F2" s="41"/>
      <c r="G2" s="41"/>
      <c r="H2" s="41"/>
      <c r="I2" s="41"/>
      <c r="J2" s="41"/>
      <c r="K2" s="41"/>
    </row>
    <row r="3" spans="2:11" s="3" customFormat="1" ht="16.5" customHeight="1" x14ac:dyDescent="0.35">
      <c r="B3" s="43" t="s">
        <v>5</v>
      </c>
      <c r="C3" s="43"/>
      <c r="D3" s="43"/>
      <c r="E3" s="43"/>
      <c r="F3" s="43"/>
      <c r="G3" s="43"/>
      <c r="H3" s="43"/>
      <c r="I3" s="43"/>
      <c r="J3" s="43"/>
      <c r="K3" s="43"/>
    </row>
    <row r="4" spans="2:11" s="3" customFormat="1" ht="15.75" customHeight="1" x14ac:dyDescent="0.2">
      <c r="B4" s="44" t="s">
        <v>102</v>
      </c>
      <c r="C4" s="44"/>
      <c r="D4" s="44"/>
      <c r="E4" s="44"/>
      <c r="F4" s="44"/>
      <c r="G4" s="44"/>
      <c r="H4" s="44"/>
      <c r="I4" s="44"/>
      <c r="J4" s="44"/>
      <c r="K4" s="44"/>
    </row>
    <row r="5" spans="2:11" s="3" customFormat="1" ht="15.75" customHeight="1" x14ac:dyDescent="0.2">
      <c r="B5" s="44" t="s">
        <v>9</v>
      </c>
      <c r="C5" s="44"/>
      <c r="D5" s="44"/>
      <c r="E5" s="44"/>
      <c r="F5" s="44" t="s">
        <v>9</v>
      </c>
      <c r="G5" s="44"/>
      <c r="H5" s="44"/>
      <c r="I5" s="44"/>
      <c r="J5" s="44"/>
      <c r="K5" s="44"/>
    </row>
    <row r="6" spans="2:11" s="3" customFormat="1" ht="15.75" customHeight="1" x14ac:dyDescent="0.2">
      <c r="B6" s="45" t="s">
        <v>8</v>
      </c>
      <c r="C6" s="45"/>
      <c r="D6" s="45"/>
      <c r="E6" s="45"/>
      <c r="F6" s="45" t="s">
        <v>10</v>
      </c>
      <c r="G6" s="45"/>
      <c r="H6" s="45"/>
      <c r="I6" s="45"/>
      <c r="J6" s="45"/>
      <c r="K6" s="45"/>
    </row>
    <row r="7" spans="2:11" ht="15" customHeight="1" x14ac:dyDescent="0.35">
      <c r="B7" s="34"/>
      <c r="C7" s="23"/>
      <c r="D7" s="35"/>
      <c r="E7" s="34"/>
      <c r="F7" s="36"/>
      <c r="G7" s="34"/>
      <c r="H7" s="34"/>
      <c r="I7" s="37"/>
      <c r="J7" s="37"/>
      <c r="K7" s="38"/>
    </row>
    <row r="8" spans="2:11" s="2" customFormat="1" ht="65.25" customHeight="1" x14ac:dyDescent="0.2">
      <c r="B8" s="29"/>
      <c r="C8" s="30" t="s">
        <v>2</v>
      </c>
      <c r="D8" s="31" t="s">
        <v>7</v>
      </c>
      <c r="E8" s="31" t="s">
        <v>6</v>
      </c>
      <c r="F8" s="32" t="s">
        <v>13</v>
      </c>
      <c r="G8" s="42" t="s">
        <v>1</v>
      </c>
      <c r="H8" s="42"/>
      <c r="I8" s="30" t="s">
        <v>12</v>
      </c>
      <c r="J8" s="30" t="s">
        <v>14</v>
      </c>
      <c r="K8" s="33" t="s">
        <v>0</v>
      </c>
    </row>
    <row r="9" spans="2:11" s="9" customFormat="1" ht="98.25" customHeight="1" x14ac:dyDescent="0.2">
      <c r="B9" s="24">
        <v>1</v>
      </c>
      <c r="C9" s="11" t="s">
        <v>47</v>
      </c>
      <c r="D9" s="12" t="s">
        <v>48</v>
      </c>
      <c r="E9" s="13">
        <v>5151457</v>
      </c>
      <c r="F9" s="11" t="s">
        <v>49</v>
      </c>
      <c r="G9" s="13">
        <v>174</v>
      </c>
      <c r="H9" s="11" t="s">
        <v>50</v>
      </c>
      <c r="I9" s="25">
        <v>650000</v>
      </c>
      <c r="J9" s="25">
        <v>1</v>
      </c>
      <c r="K9" s="25">
        <f>I9*J9</f>
        <v>650000</v>
      </c>
    </row>
    <row r="10" spans="2:11" s="9" customFormat="1" ht="27.75" customHeight="1" x14ac:dyDescent="0.2">
      <c r="B10" s="47" t="s">
        <v>11</v>
      </c>
      <c r="C10" s="48"/>
      <c r="D10" s="48"/>
      <c r="E10" s="48"/>
      <c r="F10" s="48"/>
      <c r="G10" s="48"/>
      <c r="H10" s="48"/>
      <c r="I10" s="48"/>
      <c r="J10" s="49"/>
      <c r="K10" s="26">
        <f>SUM(K9)</f>
        <v>650000</v>
      </c>
    </row>
    <row r="11" spans="2:11" s="9" customFormat="1" ht="98.25" customHeight="1" x14ac:dyDescent="0.2">
      <c r="B11" s="24">
        <v>1</v>
      </c>
      <c r="C11" s="11" t="s">
        <v>15</v>
      </c>
      <c r="D11" s="12" t="s">
        <v>51</v>
      </c>
      <c r="E11" s="13">
        <v>14826097</v>
      </c>
      <c r="F11" s="11" t="s">
        <v>45</v>
      </c>
      <c r="G11" s="13">
        <v>267</v>
      </c>
      <c r="H11" s="11" t="s">
        <v>32</v>
      </c>
      <c r="I11" s="25">
        <v>3400</v>
      </c>
      <c r="J11" s="25">
        <v>1</v>
      </c>
      <c r="K11" s="25">
        <f>I11*J11</f>
        <v>3400</v>
      </c>
    </row>
    <row r="12" spans="2:11" s="9" customFormat="1" ht="99" customHeight="1" x14ac:dyDescent="0.2">
      <c r="B12" s="24">
        <v>2</v>
      </c>
      <c r="C12" s="11" t="s">
        <v>15</v>
      </c>
      <c r="D12" s="14" t="s">
        <v>52</v>
      </c>
      <c r="E12" s="13">
        <v>104130237</v>
      </c>
      <c r="F12" s="11" t="s">
        <v>53</v>
      </c>
      <c r="G12" s="13">
        <v>273</v>
      </c>
      <c r="H12" s="11" t="s">
        <v>54</v>
      </c>
      <c r="I12" s="25">
        <v>2720</v>
      </c>
      <c r="J12" s="25">
        <v>1</v>
      </c>
      <c r="K12" s="25">
        <f>I12*J12</f>
        <v>2720</v>
      </c>
    </row>
    <row r="13" spans="2:11" s="9" customFormat="1" ht="105" customHeight="1" x14ac:dyDescent="0.2">
      <c r="B13" s="24">
        <v>3</v>
      </c>
      <c r="C13" s="11" t="s">
        <v>15</v>
      </c>
      <c r="D13" s="15" t="s">
        <v>55</v>
      </c>
      <c r="E13" s="13">
        <v>104130237</v>
      </c>
      <c r="F13" s="11" t="s">
        <v>53</v>
      </c>
      <c r="G13" s="13">
        <v>268</v>
      </c>
      <c r="H13" s="11" t="s">
        <v>31</v>
      </c>
      <c r="I13" s="25">
        <v>230</v>
      </c>
      <c r="J13" s="25">
        <v>1</v>
      </c>
      <c r="K13" s="25">
        <f t="shared" ref="K13:K39" si="0">I13*J13</f>
        <v>230</v>
      </c>
    </row>
    <row r="14" spans="2:11" s="9" customFormat="1" ht="98.25" customHeight="1" x14ac:dyDescent="0.2">
      <c r="B14" s="24">
        <v>4</v>
      </c>
      <c r="C14" s="11" t="s">
        <v>15</v>
      </c>
      <c r="D14" s="15" t="s">
        <v>55</v>
      </c>
      <c r="E14" s="13">
        <v>104130237</v>
      </c>
      <c r="F14" s="11" t="s">
        <v>53</v>
      </c>
      <c r="G14" s="16">
        <v>283</v>
      </c>
      <c r="H14" s="11" t="s">
        <v>56</v>
      </c>
      <c r="I14" s="25">
        <v>1630</v>
      </c>
      <c r="J14" s="25">
        <v>1</v>
      </c>
      <c r="K14" s="25">
        <f t="shared" si="0"/>
        <v>1630</v>
      </c>
    </row>
    <row r="15" spans="2:11" s="9" customFormat="1" ht="108.75" customHeight="1" x14ac:dyDescent="0.2">
      <c r="B15" s="24">
        <v>5</v>
      </c>
      <c r="C15" s="11" t="s">
        <v>15</v>
      </c>
      <c r="D15" s="15" t="s">
        <v>57</v>
      </c>
      <c r="E15" s="13">
        <v>20173741</v>
      </c>
      <c r="F15" s="11" t="s">
        <v>58</v>
      </c>
      <c r="G15" s="16">
        <v>239</v>
      </c>
      <c r="H15" s="11" t="s">
        <v>59</v>
      </c>
      <c r="I15" s="25">
        <v>1100</v>
      </c>
      <c r="J15" s="25">
        <v>1</v>
      </c>
      <c r="K15" s="25">
        <f t="shared" si="0"/>
        <v>1100</v>
      </c>
    </row>
    <row r="16" spans="2:11" s="9" customFormat="1" ht="117.75" customHeight="1" x14ac:dyDescent="0.2">
      <c r="B16" s="24">
        <v>6</v>
      </c>
      <c r="C16" s="11" t="s">
        <v>15</v>
      </c>
      <c r="D16" s="15" t="s">
        <v>60</v>
      </c>
      <c r="E16" s="13">
        <v>15817164</v>
      </c>
      <c r="F16" s="11" t="s">
        <v>61</v>
      </c>
      <c r="G16" s="16">
        <v>322</v>
      </c>
      <c r="H16" s="11" t="s">
        <v>40</v>
      </c>
      <c r="I16" s="25">
        <v>12600</v>
      </c>
      <c r="J16" s="25">
        <v>1</v>
      </c>
      <c r="K16" s="25">
        <f t="shared" si="0"/>
        <v>12600</v>
      </c>
    </row>
    <row r="17" spans="2:11" s="9" customFormat="1" ht="96" customHeight="1" x14ac:dyDescent="0.2">
      <c r="B17" s="24">
        <v>7</v>
      </c>
      <c r="C17" s="11" t="s">
        <v>15</v>
      </c>
      <c r="D17" s="15" t="s">
        <v>62</v>
      </c>
      <c r="E17" s="13">
        <v>3635406</v>
      </c>
      <c r="F17" s="11" t="s">
        <v>63</v>
      </c>
      <c r="G17" s="16">
        <v>292</v>
      </c>
      <c r="H17" s="11" t="s">
        <v>64</v>
      </c>
      <c r="I17" s="25">
        <v>1163.5</v>
      </c>
      <c r="J17" s="25">
        <v>1</v>
      </c>
      <c r="K17" s="25">
        <f t="shared" si="0"/>
        <v>1163.5</v>
      </c>
    </row>
    <row r="18" spans="2:11" s="9" customFormat="1" ht="93.75" customHeight="1" x14ac:dyDescent="0.2">
      <c r="B18" s="24">
        <v>8</v>
      </c>
      <c r="C18" s="11" t="s">
        <v>15</v>
      </c>
      <c r="D18" s="15" t="s">
        <v>65</v>
      </c>
      <c r="E18" s="13">
        <v>15066290</v>
      </c>
      <c r="F18" s="11" t="s">
        <v>37</v>
      </c>
      <c r="G18" s="13">
        <v>292</v>
      </c>
      <c r="H18" s="11" t="s">
        <v>64</v>
      </c>
      <c r="I18" s="25">
        <v>838</v>
      </c>
      <c r="J18" s="25">
        <v>1</v>
      </c>
      <c r="K18" s="25">
        <f>I18*J18</f>
        <v>838</v>
      </c>
    </row>
    <row r="19" spans="2:11" s="9" customFormat="1" ht="81" customHeight="1" x14ac:dyDescent="0.2">
      <c r="B19" s="24">
        <v>9</v>
      </c>
      <c r="C19" s="11" t="s">
        <v>15</v>
      </c>
      <c r="D19" s="15" t="s">
        <v>65</v>
      </c>
      <c r="E19" s="13">
        <v>15066290</v>
      </c>
      <c r="F19" s="11" t="s">
        <v>37</v>
      </c>
      <c r="G19" s="13">
        <v>289</v>
      </c>
      <c r="H19" s="11" t="s">
        <v>66</v>
      </c>
      <c r="I19" s="25">
        <v>1630</v>
      </c>
      <c r="J19" s="25">
        <v>1</v>
      </c>
      <c r="K19" s="25">
        <f t="shared" ref="K19:K37" si="1">I19*J19</f>
        <v>1630</v>
      </c>
    </row>
    <row r="20" spans="2:11" s="9" customFormat="1" ht="128.25" customHeight="1" x14ac:dyDescent="0.2">
      <c r="B20" s="24">
        <v>10</v>
      </c>
      <c r="C20" s="11" t="s">
        <v>15</v>
      </c>
      <c r="D20" s="15" t="s">
        <v>67</v>
      </c>
      <c r="E20" s="13">
        <v>49587048</v>
      </c>
      <c r="F20" s="11" t="s">
        <v>35</v>
      </c>
      <c r="G20" s="13">
        <v>291</v>
      </c>
      <c r="H20" s="11" t="s">
        <v>33</v>
      </c>
      <c r="I20" s="25">
        <v>150</v>
      </c>
      <c r="J20" s="25">
        <v>1</v>
      </c>
      <c r="K20" s="25">
        <f t="shared" si="1"/>
        <v>150</v>
      </c>
    </row>
    <row r="21" spans="2:11" s="9" customFormat="1" ht="108" customHeight="1" x14ac:dyDescent="0.2">
      <c r="B21" s="24">
        <v>11</v>
      </c>
      <c r="C21" s="11" t="s">
        <v>15</v>
      </c>
      <c r="D21" s="15" t="s">
        <v>68</v>
      </c>
      <c r="E21" s="13">
        <v>104130237</v>
      </c>
      <c r="F21" s="11" t="s">
        <v>53</v>
      </c>
      <c r="G21" s="13">
        <v>268</v>
      </c>
      <c r="H21" s="11" t="s">
        <v>31</v>
      </c>
      <c r="I21" s="25">
        <v>240</v>
      </c>
      <c r="J21" s="25">
        <v>1</v>
      </c>
      <c r="K21" s="25">
        <f t="shared" si="1"/>
        <v>240</v>
      </c>
    </row>
    <row r="22" spans="2:11" s="9" customFormat="1" ht="110.25" customHeight="1" x14ac:dyDescent="0.2">
      <c r="B22" s="24">
        <v>12</v>
      </c>
      <c r="C22" s="11" t="s">
        <v>15</v>
      </c>
      <c r="D22" s="15" t="s">
        <v>68</v>
      </c>
      <c r="E22" s="13">
        <v>104130237</v>
      </c>
      <c r="F22" s="11" t="s">
        <v>53</v>
      </c>
      <c r="G22" s="13">
        <v>275</v>
      </c>
      <c r="H22" s="11" t="s">
        <v>69</v>
      </c>
      <c r="I22" s="25">
        <v>840</v>
      </c>
      <c r="J22" s="25">
        <v>1</v>
      </c>
      <c r="K22" s="25">
        <f t="shared" si="1"/>
        <v>840</v>
      </c>
    </row>
    <row r="23" spans="2:11" s="9" customFormat="1" ht="109.5" customHeight="1" x14ac:dyDescent="0.2">
      <c r="B23" s="24">
        <v>13</v>
      </c>
      <c r="C23" s="11" t="s">
        <v>15</v>
      </c>
      <c r="D23" s="15" t="s">
        <v>70</v>
      </c>
      <c r="E23" s="13">
        <v>15817164</v>
      </c>
      <c r="F23" s="11" t="s">
        <v>61</v>
      </c>
      <c r="G23" s="13">
        <v>322</v>
      </c>
      <c r="H23" s="11" t="s">
        <v>40</v>
      </c>
      <c r="I23" s="25">
        <v>3650</v>
      </c>
      <c r="J23" s="25">
        <v>1</v>
      </c>
      <c r="K23" s="25">
        <f t="shared" si="1"/>
        <v>3650</v>
      </c>
    </row>
    <row r="24" spans="2:11" s="9" customFormat="1" ht="108" customHeight="1" x14ac:dyDescent="0.2">
      <c r="B24" s="24">
        <v>14</v>
      </c>
      <c r="C24" s="11" t="s">
        <v>15</v>
      </c>
      <c r="D24" s="15" t="s">
        <v>71</v>
      </c>
      <c r="E24" s="13">
        <v>31502555</v>
      </c>
      <c r="F24" s="11" t="s">
        <v>26</v>
      </c>
      <c r="G24" s="13">
        <v>165</v>
      </c>
      <c r="H24" s="11" t="s">
        <v>25</v>
      </c>
      <c r="I24" s="25">
        <v>1840</v>
      </c>
      <c r="J24" s="25">
        <v>1</v>
      </c>
      <c r="K24" s="25">
        <f t="shared" si="1"/>
        <v>1840</v>
      </c>
    </row>
    <row r="25" spans="2:11" s="9" customFormat="1" ht="117.75" customHeight="1" x14ac:dyDescent="0.2">
      <c r="B25" s="24">
        <v>15</v>
      </c>
      <c r="C25" s="11" t="s">
        <v>15</v>
      </c>
      <c r="D25" s="15" t="s">
        <v>72</v>
      </c>
      <c r="E25" s="13">
        <v>43439942</v>
      </c>
      <c r="F25" s="11" t="s">
        <v>73</v>
      </c>
      <c r="G25" s="13">
        <v>199</v>
      </c>
      <c r="H25" s="11" t="s">
        <v>41</v>
      </c>
      <c r="I25" s="25">
        <v>804</v>
      </c>
      <c r="J25" s="25">
        <v>1</v>
      </c>
      <c r="K25" s="25">
        <f t="shared" si="1"/>
        <v>804</v>
      </c>
    </row>
    <row r="26" spans="2:11" s="9" customFormat="1" ht="80.25" customHeight="1" x14ac:dyDescent="0.2">
      <c r="B26" s="24">
        <v>16</v>
      </c>
      <c r="C26" s="11" t="s">
        <v>15</v>
      </c>
      <c r="D26" s="15" t="s">
        <v>74</v>
      </c>
      <c r="E26" s="13">
        <v>34584072</v>
      </c>
      <c r="F26" s="11" t="s">
        <v>19</v>
      </c>
      <c r="G26" s="13">
        <v>171</v>
      </c>
      <c r="H26" s="11" t="s">
        <v>27</v>
      </c>
      <c r="I26" s="25">
        <v>1420</v>
      </c>
      <c r="J26" s="25">
        <v>1</v>
      </c>
      <c r="K26" s="25">
        <f t="shared" si="1"/>
        <v>1420</v>
      </c>
    </row>
    <row r="27" spans="2:11" s="9" customFormat="1" ht="84" customHeight="1" x14ac:dyDescent="0.2">
      <c r="B27" s="24">
        <v>17</v>
      </c>
      <c r="C27" s="11" t="s">
        <v>15</v>
      </c>
      <c r="D27" s="15" t="s">
        <v>75</v>
      </c>
      <c r="E27" s="13" t="s">
        <v>76</v>
      </c>
      <c r="F27" s="11" t="s">
        <v>77</v>
      </c>
      <c r="G27" s="13">
        <v>211</v>
      </c>
      <c r="H27" s="11" t="s">
        <v>30</v>
      </c>
      <c r="I27" s="25">
        <v>520</v>
      </c>
      <c r="J27" s="25">
        <v>1</v>
      </c>
      <c r="K27" s="25">
        <f t="shared" si="1"/>
        <v>520</v>
      </c>
    </row>
    <row r="28" spans="2:11" s="9" customFormat="1" ht="99" customHeight="1" x14ac:dyDescent="0.2">
      <c r="B28" s="24">
        <v>18</v>
      </c>
      <c r="C28" s="11" t="s">
        <v>15</v>
      </c>
      <c r="D28" s="15" t="s">
        <v>78</v>
      </c>
      <c r="E28" s="13">
        <v>60024607</v>
      </c>
      <c r="F28" s="11" t="s">
        <v>42</v>
      </c>
      <c r="G28" s="13">
        <v>165</v>
      </c>
      <c r="H28" s="11" t="s">
        <v>25</v>
      </c>
      <c r="I28" s="25">
        <v>3675</v>
      </c>
      <c r="J28" s="25">
        <v>1</v>
      </c>
      <c r="K28" s="25">
        <f t="shared" si="1"/>
        <v>3675</v>
      </c>
    </row>
    <row r="29" spans="2:11" s="9" customFormat="1" ht="102" customHeight="1" x14ac:dyDescent="0.2">
      <c r="B29" s="24">
        <v>19</v>
      </c>
      <c r="C29" s="11" t="s">
        <v>15</v>
      </c>
      <c r="D29" s="15" t="s">
        <v>79</v>
      </c>
      <c r="E29" s="13">
        <v>53461355</v>
      </c>
      <c r="F29" s="11" t="s">
        <v>43</v>
      </c>
      <c r="G29" s="13">
        <v>169</v>
      </c>
      <c r="H29" s="11" t="s">
        <v>44</v>
      </c>
      <c r="I29" s="25">
        <v>5200</v>
      </c>
      <c r="J29" s="25">
        <v>1</v>
      </c>
      <c r="K29" s="25">
        <f t="shared" si="1"/>
        <v>5200</v>
      </c>
    </row>
    <row r="30" spans="2:11" s="9" customFormat="1" ht="99.75" customHeight="1" x14ac:dyDescent="0.2">
      <c r="B30" s="24">
        <v>20</v>
      </c>
      <c r="C30" s="11" t="s">
        <v>15</v>
      </c>
      <c r="D30" s="15" t="s">
        <v>80</v>
      </c>
      <c r="E30" s="13">
        <v>74859005</v>
      </c>
      <c r="F30" s="11" t="s">
        <v>81</v>
      </c>
      <c r="G30" s="13">
        <v>113</v>
      </c>
      <c r="H30" s="11" t="s">
        <v>21</v>
      </c>
      <c r="I30" s="25">
        <v>205</v>
      </c>
      <c r="J30" s="25">
        <v>1</v>
      </c>
      <c r="K30" s="25">
        <f t="shared" si="1"/>
        <v>205</v>
      </c>
    </row>
    <row r="31" spans="2:11" s="9" customFormat="1" ht="105" customHeight="1" x14ac:dyDescent="0.2">
      <c r="B31" s="24">
        <v>21</v>
      </c>
      <c r="C31" s="11" t="s">
        <v>15</v>
      </c>
      <c r="D31" s="15" t="s">
        <v>82</v>
      </c>
      <c r="E31" s="13">
        <v>74859005</v>
      </c>
      <c r="F31" s="11" t="s">
        <v>81</v>
      </c>
      <c r="G31" s="13">
        <v>113</v>
      </c>
      <c r="H31" s="11" t="s">
        <v>21</v>
      </c>
      <c r="I31" s="25">
        <v>225</v>
      </c>
      <c r="J31" s="25">
        <v>1</v>
      </c>
      <c r="K31" s="25">
        <f t="shared" si="1"/>
        <v>225</v>
      </c>
    </row>
    <row r="32" spans="2:11" s="9" customFormat="1" ht="101.25" customHeight="1" x14ac:dyDescent="0.2">
      <c r="B32" s="24">
        <v>22</v>
      </c>
      <c r="C32" s="11" t="s">
        <v>15</v>
      </c>
      <c r="D32" s="14" t="s">
        <v>83</v>
      </c>
      <c r="E32" s="13">
        <v>74859005</v>
      </c>
      <c r="F32" s="11" t="s">
        <v>81</v>
      </c>
      <c r="G32" s="13">
        <v>113</v>
      </c>
      <c r="H32" s="11" t="s">
        <v>21</v>
      </c>
      <c r="I32" s="25">
        <v>205</v>
      </c>
      <c r="J32" s="25">
        <v>1</v>
      </c>
      <c r="K32" s="25">
        <f t="shared" si="1"/>
        <v>205</v>
      </c>
    </row>
    <row r="33" spans="2:11" s="9" customFormat="1" ht="83.25" customHeight="1" x14ac:dyDescent="0.2">
      <c r="B33" s="24">
        <v>23</v>
      </c>
      <c r="C33" s="11" t="s">
        <v>15</v>
      </c>
      <c r="D33" s="15" t="s">
        <v>84</v>
      </c>
      <c r="E33" s="13">
        <v>74859005</v>
      </c>
      <c r="F33" s="11" t="s">
        <v>81</v>
      </c>
      <c r="G33" s="13">
        <v>113</v>
      </c>
      <c r="H33" s="11" t="s">
        <v>21</v>
      </c>
      <c r="I33" s="25">
        <v>205</v>
      </c>
      <c r="J33" s="25">
        <v>1</v>
      </c>
      <c r="K33" s="25">
        <f t="shared" si="1"/>
        <v>205</v>
      </c>
    </row>
    <row r="34" spans="2:11" s="9" customFormat="1" ht="90.75" customHeight="1" x14ac:dyDescent="0.2">
      <c r="B34" s="24">
        <v>24</v>
      </c>
      <c r="C34" s="11" t="s">
        <v>15</v>
      </c>
      <c r="D34" s="15" t="s">
        <v>85</v>
      </c>
      <c r="E34" s="13" t="s">
        <v>86</v>
      </c>
      <c r="F34" s="11" t="s">
        <v>87</v>
      </c>
      <c r="G34" s="13">
        <v>162</v>
      </c>
      <c r="H34" s="11" t="s">
        <v>88</v>
      </c>
      <c r="I34" s="25">
        <v>6230</v>
      </c>
      <c r="J34" s="25">
        <v>1</v>
      </c>
      <c r="K34" s="25">
        <f t="shared" si="1"/>
        <v>6230</v>
      </c>
    </row>
    <row r="35" spans="2:11" s="9" customFormat="1" ht="93" customHeight="1" x14ac:dyDescent="0.2">
      <c r="B35" s="24">
        <v>25</v>
      </c>
      <c r="C35" s="11" t="s">
        <v>15</v>
      </c>
      <c r="D35" s="15" t="s">
        <v>89</v>
      </c>
      <c r="E35" s="13">
        <v>9929290</v>
      </c>
      <c r="F35" s="11" t="s">
        <v>20</v>
      </c>
      <c r="G35" s="13">
        <v>113</v>
      </c>
      <c r="H35" s="11" t="s">
        <v>21</v>
      </c>
      <c r="I35" s="25">
        <v>5472.5</v>
      </c>
      <c r="J35" s="25">
        <v>1</v>
      </c>
      <c r="K35" s="25">
        <f t="shared" si="1"/>
        <v>5472.5</v>
      </c>
    </row>
    <row r="36" spans="2:11" s="9" customFormat="1" ht="87.75" customHeight="1" x14ac:dyDescent="0.2">
      <c r="B36" s="24">
        <v>26</v>
      </c>
      <c r="C36" s="11" t="s">
        <v>15</v>
      </c>
      <c r="D36" s="15" t="s">
        <v>90</v>
      </c>
      <c r="E36" s="13">
        <v>356557</v>
      </c>
      <c r="F36" s="11" t="s">
        <v>91</v>
      </c>
      <c r="G36" s="13">
        <v>185</v>
      </c>
      <c r="H36" s="11" t="s">
        <v>92</v>
      </c>
      <c r="I36" s="25">
        <v>1650</v>
      </c>
      <c r="J36" s="25">
        <v>1</v>
      </c>
      <c r="K36" s="25">
        <f t="shared" si="1"/>
        <v>1650</v>
      </c>
    </row>
    <row r="37" spans="2:11" s="9" customFormat="1" ht="120" customHeight="1" x14ac:dyDescent="0.2">
      <c r="B37" s="24">
        <v>27</v>
      </c>
      <c r="C37" s="11" t="s">
        <v>15</v>
      </c>
      <c r="D37" s="15" t="s">
        <v>93</v>
      </c>
      <c r="E37" s="13">
        <v>6328288</v>
      </c>
      <c r="F37" s="11" t="s">
        <v>36</v>
      </c>
      <c r="G37" s="13">
        <v>158</v>
      </c>
      <c r="H37" s="11" t="s">
        <v>34</v>
      </c>
      <c r="I37" s="25">
        <v>9810</v>
      </c>
      <c r="J37" s="25">
        <v>1</v>
      </c>
      <c r="K37" s="25">
        <f t="shared" si="1"/>
        <v>9810</v>
      </c>
    </row>
    <row r="38" spans="2:11" s="10" customFormat="1" ht="33.75" customHeight="1" x14ac:dyDescent="0.2">
      <c r="B38" s="47" t="s">
        <v>11</v>
      </c>
      <c r="C38" s="48"/>
      <c r="D38" s="48"/>
      <c r="E38" s="48"/>
      <c r="F38" s="48"/>
      <c r="G38" s="48"/>
      <c r="H38" s="48"/>
      <c r="I38" s="48"/>
      <c r="J38" s="49"/>
      <c r="K38" s="26">
        <f>SUM(K11:K37)</f>
        <v>67653</v>
      </c>
    </row>
    <row r="39" spans="2:11" s="4" customFormat="1" ht="70.5" customHeight="1" x14ac:dyDescent="0.2">
      <c r="B39" s="27">
        <v>1</v>
      </c>
      <c r="C39" s="17" t="s">
        <v>16</v>
      </c>
      <c r="D39" s="15" t="s">
        <v>94</v>
      </c>
      <c r="E39" s="22">
        <v>6328288</v>
      </c>
      <c r="F39" s="11" t="s">
        <v>36</v>
      </c>
      <c r="G39" s="13">
        <v>326</v>
      </c>
      <c r="H39" s="18" t="s">
        <v>95</v>
      </c>
      <c r="I39" s="25">
        <v>65994</v>
      </c>
      <c r="J39" s="25">
        <v>1</v>
      </c>
      <c r="K39" s="25">
        <f t="shared" si="0"/>
        <v>65994</v>
      </c>
    </row>
    <row r="40" spans="2:11" s="4" customFormat="1" ht="70.5" customHeight="1" x14ac:dyDescent="0.2">
      <c r="B40" s="27">
        <v>2</v>
      </c>
      <c r="C40" s="17" t="s">
        <v>16</v>
      </c>
      <c r="D40" s="15" t="s">
        <v>38</v>
      </c>
      <c r="E40" s="13">
        <v>24408999</v>
      </c>
      <c r="F40" s="11" t="s">
        <v>24</v>
      </c>
      <c r="G40" s="13">
        <v>113</v>
      </c>
      <c r="H40" s="18" t="s">
        <v>21</v>
      </c>
      <c r="I40" s="25">
        <v>2630</v>
      </c>
      <c r="J40" s="25">
        <v>1</v>
      </c>
      <c r="K40" s="25">
        <f t="shared" ref="K40:K41" si="2">I40*J40</f>
        <v>2630</v>
      </c>
    </row>
    <row r="41" spans="2:11" s="4" customFormat="1" ht="70.5" customHeight="1" x14ac:dyDescent="0.2">
      <c r="B41" s="27">
        <v>3</v>
      </c>
      <c r="C41" s="17" t="s">
        <v>16</v>
      </c>
      <c r="D41" s="15" t="s">
        <v>46</v>
      </c>
      <c r="E41" s="13">
        <v>21059411</v>
      </c>
      <c r="F41" s="11" t="s">
        <v>39</v>
      </c>
      <c r="G41" s="13">
        <v>113</v>
      </c>
      <c r="H41" s="18" t="s">
        <v>21</v>
      </c>
      <c r="I41" s="25">
        <v>3584</v>
      </c>
      <c r="J41" s="25">
        <v>1</v>
      </c>
      <c r="K41" s="25">
        <f t="shared" si="2"/>
        <v>3584</v>
      </c>
    </row>
    <row r="42" spans="2:11" s="4" customFormat="1" ht="41.25" customHeight="1" x14ac:dyDescent="0.2">
      <c r="B42" s="47" t="s">
        <v>11</v>
      </c>
      <c r="C42" s="48"/>
      <c r="D42" s="48"/>
      <c r="E42" s="48"/>
      <c r="F42" s="48"/>
      <c r="G42" s="48"/>
      <c r="H42" s="48"/>
      <c r="I42" s="48"/>
      <c r="J42" s="49"/>
      <c r="K42" s="28">
        <f>SUM(K39:K41)</f>
        <v>72208</v>
      </c>
    </row>
    <row r="43" spans="2:11" s="4" customFormat="1" ht="93" customHeight="1" x14ac:dyDescent="0.2">
      <c r="B43" s="17">
        <v>1</v>
      </c>
      <c r="C43" s="17" t="s">
        <v>96</v>
      </c>
      <c r="D43" s="19" t="s">
        <v>97</v>
      </c>
      <c r="E43" s="17">
        <v>3440737</v>
      </c>
      <c r="F43" s="11" t="s">
        <v>98</v>
      </c>
      <c r="G43" s="11">
        <v>185</v>
      </c>
      <c r="H43" s="11" t="s">
        <v>92</v>
      </c>
      <c r="I43" s="11">
        <v>1000</v>
      </c>
      <c r="J43" s="25">
        <v>1</v>
      </c>
      <c r="K43" s="46">
        <f>J43*I43</f>
        <v>1000</v>
      </c>
    </row>
    <row r="44" spans="2:11" s="4" customFormat="1" ht="47.25" customHeight="1" x14ac:dyDescent="0.2">
      <c r="B44" s="47" t="s">
        <v>11</v>
      </c>
      <c r="C44" s="48"/>
      <c r="D44" s="48"/>
      <c r="E44" s="48"/>
      <c r="F44" s="48"/>
      <c r="G44" s="48"/>
      <c r="H44" s="48"/>
      <c r="I44" s="48"/>
      <c r="J44" s="49"/>
      <c r="K44" s="28">
        <f>SUM(K43)</f>
        <v>1000</v>
      </c>
    </row>
    <row r="45" spans="2:11" s="10" customFormat="1" ht="96" customHeight="1" x14ac:dyDescent="0.2">
      <c r="B45" s="20">
        <v>1</v>
      </c>
      <c r="C45" s="20" t="s">
        <v>18</v>
      </c>
      <c r="D45" s="14" t="s">
        <v>99</v>
      </c>
      <c r="E45" s="21">
        <v>3306518</v>
      </c>
      <c r="F45" s="18" t="s">
        <v>28</v>
      </c>
      <c r="G45" s="21">
        <v>112</v>
      </c>
      <c r="H45" s="18" t="s">
        <v>29</v>
      </c>
      <c r="I45" s="25">
        <v>7079.84</v>
      </c>
      <c r="J45" s="25">
        <v>1</v>
      </c>
      <c r="K45" s="25">
        <f t="shared" ref="K45" si="3">I45*J45</f>
        <v>7079.84</v>
      </c>
    </row>
    <row r="46" spans="2:11" s="10" customFormat="1" ht="87.75" customHeight="1" x14ac:dyDescent="0.2">
      <c r="B46" s="20">
        <v>2</v>
      </c>
      <c r="C46" s="20" t="s">
        <v>18</v>
      </c>
      <c r="D46" s="14" t="s">
        <v>100</v>
      </c>
      <c r="E46" s="21">
        <v>326445</v>
      </c>
      <c r="F46" s="18" t="s">
        <v>22</v>
      </c>
      <c r="G46" s="21">
        <v>111</v>
      </c>
      <c r="H46" s="18" t="s">
        <v>23</v>
      </c>
      <c r="I46" s="25">
        <v>33847.879999999997</v>
      </c>
      <c r="J46" s="25">
        <v>1</v>
      </c>
      <c r="K46" s="25">
        <f>I46*J46</f>
        <v>33847.879999999997</v>
      </c>
    </row>
    <row r="47" spans="2:11" s="10" customFormat="1" ht="85.5" customHeight="1" x14ac:dyDescent="0.2">
      <c r="B47" s="20">
        <v>3</v>
      </c>
      <c r="C47" s="20" t="s">
        <v>18</v>
      </c>
      <c r="D47" s="14" t="s">
        <v>101</v>
      </c>
      <c r="E47" s="21">
        <v>9929290</v>
      </c>
      <c r="F47" s="18" t="s">
        <v>20</v>
      </c>
      <c r="G47" s="21">
        <v>113</v>
      </c>
      <c r="H47" s="18" t="s">
        <v>21</v>
      </c>
      <c r="I47" s="25">
        <v>1237.5</v>
      </c>
      <c r="J47" s="25">
        <v>1</v>
      </c>
      <c r="K47" s="25">
        <f t="shared" ref="K47" si="4">I47*J47</f>
        <v>1237.5</v>
      </c>
    </row>
    <row r="48" spans="2:11" ht="37.5" customHeight="1" x14ac:dyDescent="0.2">
      <c r="B48" s="17"/>
      <c r="C48" s="17"/>
      <c r="D48" s="19"/>
      <c r="E48" s="17"/>
      <c r="F48" s="40" t="s">
        <v>11</v>
      </c>
      <c r="G48" s="40"/>
      <c r="H48" s="40"/>
      <c r="I48" s="40"/>
      <c r="J48" s="40"/>
      <c r="K48" s="28">
        <f>SUM(K45:K47)</f>
        <v>42165.22</v>
      </c>
    </row>
    <row r="49" spans="2:11" ht="24" customHeight="1" x14ac:dyDescent="0.2">
      <c r="B49" s="17"/>
      <c r="C49" s="17"/>
      <c r="D49" s="19"/>
      <c r="E49" s="39" t="s">
        <v>17</v>
      </c>
      <c r="F49" s="39"/>
      <c r="G49" s="39"/>
      <c r="H49" s="39"/>
      <c r="I49" s="39"/>
      <c r="J49" s="39"/>
      <c r="K49" s="28">
        <f>SUM(K10+K38+K42+K44+K48)</f>
        <v>833026.22</v>
      </c>
    </row>
  </sheetData>
  <autoFilter ref="B8:K8">
    <filterColumn colId="5" showButton="0"/>
  </autoFilter>
  <mergeCells count="13">
    <mergeCell ref="B10:J10"/>
    <mergeCell ref="B38:J38"/>
    <mergeCell ref="B42:J42"/>
    <mergeCell ref="B44:J44"/>
    <mergeCell ref="E49:J49"/>
    <mergeCell ref="F48:J48"/>
    <mergeCell ref="B1:K1"/>
    <mergeCell ref="G8:H8"/>
    <mergeCell ref="B2:K2"/>
    <mergeCell ref="B3:K3"/>
    <mergeCell ref="B4:K4"/>
    <mergeCell ref="B5:K5"/>
    <mergeCell ref="B6:K6"/>
  </mergeCells>
  <pageMargins left="0.57999999999999996" right="0.51" top="0.65" bottom="0.28999999999999998" header="0.3" footer="2.71"/>
  <pageSetup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2025-04-01T17:36:25Z</cp:lastPrinted>
  <dcterms:created xsi:type="dcterms:W3CDTF">2018-07-04T14:55:56Z</dcterms:created>
  <dcterms:modified xsi:type="dcterms:W3CDTF">2025-05-05T19:46:00Z</dcterms:modified>
</cp:coreProperties>
</file>