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AGOSTO\NUMERAL 11\FORMATO SIE\"/>
    </mc:Choice>
  </mc:AlternateContent>
  <bookViews>
    <workbookView xWindow="0" yWindow="0" windowWidth="28800" windowHeight="11385"/>
  </bookViews>
  <sheets>
    <sheet name="REPORTE NUMERAL 11" sheetId="1" r:id="rId1"/>
  </sheets>
  <definedNames>
    <definedName name="_xlnm._FilterDatabase" localSheetId="0" hidden="1">'REPORTE NUMERAL 11'!$A$8:$J$8</definedName>
    <definedName name="_xlnm.Print_Area" localSheetId="0">'REPORTE NUMERAL 11'!$A$1:$J$44</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 i="1" l="1"/>
  <c r="J45" i="1"/>
  <c r="J22" i="1"/>
  <c r="J23" i="1"/>
  <c r="J24" i="1"/>
  <c r="J25" i="1"/>
  <c r="J26" i="1"/>
  <c r="J27" i="1"/>
  <c r="J28" i="1"/>
  <c r="J29" i="1"/>
  <c r="J30" i="1"/>
  <c r="J31" i="1"/>
  <c r="J32" i="1"/>
  <c r="J33" i="1"/>
  <c r="J34" i="1"/>
  <c r="J43" i="1" l="1"/>
  <c r="J40" i="1"/>
  <c r="J38" i="1"/>
  <c r="J36" i="1"/>
  <c r="J44" i="1" l="1"/>
  <c r="J41" i="1" l="1"/>
  <c r="J21" i="1" l="1"/>
  <c r="J9" i="1" l="1"/>
  <c r="J10" i="1"/>
  <c r="J11" i="1"/>
  <c r="J12" i="1"/>
  <c r="J17" i="1" l="1"/>
  <c r="J18" i="1"/>
  <c r="J19" i="1"/>
  <c r="J20" i="1"/>
  <c r="J16" i="1"/>
  <c r="J14" i="1"/>
  <c r="J15" i="1"/>
  <c r="J42" i="1" l="1"/>
  <c r="J13" i="1" l="1"/>
  <c r="J35" i="1" s="1"/>
  <c r="J37" i="1" l="1"/>
  <c r="J39" i="1" s="1"/>
</calcChain>
</file>

<file path=xl/sharedStrings.xml><?xml version="1.0" encoding="utf-8"?>
<sst xmlns="http://schemas.openxmlformats.org/spreadsheetml/2006/main" count="153" uniqueCount="96">
  <si>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</si>
  <si>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</si>
  <si>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</si>
  <si>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</si>
  <si>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</si>
  <si>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</si>
  <si>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</si>
  <si>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</si>
  <si>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</si>
  <si>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</si>
  <si>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</si>
  <si>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</si>
  <si>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</si>
  <si>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</si>
  <si>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</si>
  <si>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</si>
  <si>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</si>
  <si>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</si>
  <si>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</si>
  <si>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 xml:space="preserve">COTIZACIÓN </t>
  </si>
  <si>
    <t>MOBILIARIO Y EQUIPO DE OFICINA</t>
  </si>
  <si>
    <t>MANTENIMIENTO Y REPARACIÓN DE MEDIOS DE TRANSPORTE</t>
  </si>
  <si>
    <t>ELEVACIONES TECNICAS SOCIEDAD ANONIMA</t>
  </si>
  <si>
    <t>MANTENIMIENTO Y REPARACIÓN DE EDIFICIOS</t>
  </si>
  <si>
    <t>TELECOMUNICACIONES DE GUATEMALA  SOCIEDAD ANONIMA</t>
  </si>
  <si>
    <t>TELEFONÍA</t>
  </si>
  <si>
    <t>INNOVA OUTSOURCING  SOCIEDAD ANONIMA</t>
  </si>
  <si>
    <t>EMPRESA ELECTRICA DE GUATEMALA SOCIEDAD ANONIMA</t>
  </si>
  <si>
    <t>ENERGÍA ELÉCTRICA</t>
  </si>
  <si>
    <t>EMPRESA MUNICIPAL DE AGUA DE LA CIUDAD DE GUATEMALA</t>
  </si>
  <si>
    <t>AGUA</t>
  </si>
  <si>
    <t>MANTENIMIENTO Y REPARACIÓN DE  EQUIPO DE OFICINA</t>
  </si>
  <si>
    <t>ALIMENTOS PARA PERSONAS</t>
  </si>
  <si>
    <t>DERECHOS DE BIENES INTANGIBLES</t>
  </si>
  <si>
    <t>DISTRIBUIDORA JALAPEÑA  SOCIEDAD ANONIMA</t>
  </si>
  <si>
    <t>TINTES, PINTURAS Y COLORANTES</t>
  </si>
  <si>
    <t>TECNICENTRO GRAND PRIX SOCIEDAD ANONIMA</t>
  </si>
  <si>
    <t>GÓMEZ ARMIRA IVAN</t>
  </si>
  <si>
    <t>OTROS SERVICIOS</t>
  </si>
  <si>
    <t>COMPAÑIA INTERNACIONAL DE PRODUCTOS Y SERVICIOS SOCIEDAD ANONIMA</t>
  </si>
  <si>
    <t>EQUIPO DE CÓMPUTO</t>
  </si>
  <si>
    <t>Periodo del 01 al 31 de Agosto de 2024</t>
  </si>
  <si>
    <t>Licenciamiento del equipo de seguridad para cortafuegos, para el equipo Fortigate 101F con código SICOIN 005D6451 y permitirá la protección de las redes, usuarios, datos de la Institución y proveerá una protección amplia, integrada y automatizada contra amenazas emergentes, fortaleciendo las comunicaciones de la Secretaría de Inteligencia Estratégica del Estado, el licenciamiento valido del periodo 02/08/2024 al 02/08/2025.</t>
  </si>
  <si>
    <t>GQ  SOCIEDAD ANONIMA</t>
  </si>
  <si>
    <t>Adquisición de 7 juegos de plumillas para distintos vehículos de la Secretaría de Inteligencia Estratégica del Estado, para cuatro (4) vehículos asignados a la Dirección de Asuntos Internos y Seguridad y tres (3) vehículos asignados a la Sección de Transportes del Departamento de Servicios Generales y Transportes de la Dirección Administrativa, propiedad de la Secretaría de Inteligencia Estratégica del Estado.</t>
  </si>
  <si>
    <t>LEMUS RAMIREZ DE MACARIO BLANCA CELESTE</t>
  </si>
  <si>
    <t>ACCESORIOS Y REPUESTOS EN GENERAL</t>
  </si>
  <si>
    <t>Servicio de impresión de 1,000 ejemplares del documento Agenda Nacional de Riesgos y Amenazas -ANRA- 2024, para la entrega de la Agenda Nacional de Riesgos y Amenazas -ANRA- 2024, a las autoridades del Consejo Nacional de Seguridad y demás partes interesadas.</t>
  </si>
  <si>
    <t>SERVIPRENSA  SOCIEDAD ANONIMA</t>
  </si>
  <si>
    <t>IMPRESIÓN, ENCUADERNACIÓN Y REPRODUCCIÓN</t>
  </si>
  <si>
    <t>Servicio de Reparación para Fotocopiadora Konica Minolta C308, que incluye repuestos Drum Unit DR-313K y Feed Roller, para solucionar inconvenientes que muestran las impresiones en la Dirección de Recursos Humanos de la Secretaría de Inteligencia Estratégica del Estado.</t>
  </si>
  <si>
    <t>Adquisición de 23 Sillas ejecutivas Altura: Ajustable; Diseño: Ergonómico con apoyabrazos, apoyacabeza y apoyo lumbar; Material de estructura: Metal y polipropileno; Material de tapizado: Tela y mesh; Rodos: 5, Las sillas solicitadas anteriormente serán utilizadas para reemplazar las que se encuentran en mal estado, en la Secretaría de Inteligencia Estratégica del Estado.</t>
  </si>
  <si>
    <t>CHIGUA BARAHONA DE NOGUERA AZUCELY MARILENA</t>
  </si>
  <si>
    <t>Servicio de Atención y Protocolo (hospedaje y alimentación), para la atención de un experto del Centro Nacional de Inteligencia de México, quien impartirá el Curso Presencial ¿Técnicas Analíticas Estructuradas¿ a desarrollarse del 05 al 09 de agosto del año 2024, en la Secretaría de Inteligencia Estratégica del Estado.</t>
  </si>
  <si>
    <t>VALORES HOTELEROS, SOCIEDAD ANONIMA</t>
  </si>
  <si>
    <t>SERVICIOS DE ATENCIÓN Y PROTOCOLO</t>
  </si>
  <si>
    <t>Adquisición de 10 Juegos de alfombras para los diferentes vehículos de la SIE, los cuales serían: seis (6) vehículos asignados a la Dirección de Asuntos Internos y Seguridad y cuatro (4) vehículos asignados a la Sección de Transportes del Departamento de Servicios Generales y Transportes de la Dirección Administrativa, propiedad de la Secretaría de Inteligencia Estratégica del Estado.</t>
  </si>
  <si>
    <t>Adquisición de material de construcción para uso del personal de Servicios Generales para realizar instalaciones de tablayeso dentro del edificio de la Secretaría de Inteligencia Estratégica del Estado.</t>
  </si>
  <si>
    <t>CHAVEZ CRUZ LUCIA KARINA</t>
  </si>
  <si>
    <t>OTROS MATERIALES Y SUMINISTROS</t>
  </si>
  <si>
    <t>ESTRUCTURAS METÁLICAS ACABADAS</t>
  </si>
  <si>
    <t>PRODUCTOS DE CEMENTO, PÓMEZ, ASBESTO Y YESO</t>
  </si>
  <si>
    <t>Servicio de mantenimiento preventivo para 2 elevadores, para realizar el mantenimiento preventivo de los elevadores marca DOVER EF0564 y EF0565, ubicados en el edificio de la Secretaría de Inteligencia Estratégica del Estado, correspondiente al mes de agosto de 2024.</t>
  </si>
  <si>
    <t>Servicio de mantenimiento menor que incluye: limpieza y ajuste de frenos, lubricación de cable de clutch y engrase general, cambio de candelas y litro de aceite para motor, reparación del sistema eléctrico de luces de pidevias, para el vehículo tipo motocicleta marca Suzuki, línea GN125H, modelo 2011, color Plateado Negro Cromo y calcomanía multicolor, propiedad de la Secretaría de Inteligencia Estratégica del Estado.</t>
  </si>
  <si>
    <t>Servicio de mantenimiento menor que incluye: Cambio de 2 shocks traseros, kit de sprockets y cadena, cable tacómetro, juego de fricciones, juego de pastillas, juego de hules de masa, filtros, candela, alineación y enderezado de volante, para el vehículo tipo motocicleta, Suzuki, GN125H, Plateado Negro Cromo y Calcomanía Multicolor, propiedad de la Secretaría de Inteligencia Estratégica del Estado.</t>
  </si>
  <si>
    <t>Adquisición de 80 cajas de 6 unidades de Papel higiénico, Clase: bobina; hoja: doble; largo de bobina: 250 metro(s) y 240 Toallas, Ancho: 20 centímetro(s); largo: 250 metro(s); material: papel; uso: manos para contar con existencia de este producto y así proveer al Departamento de Servicios Generales quien se encarga de colocarlos en los dispensadores de papel de los baños ubicados en los diferentes niveles y ser utilizados por el personal que labora en la Secretaría de Inteligencia Estratégica</t>
  </si>
  <si>
    <t>ADMINISTRACIÓN DE SERVICIOS DE OUTSOURCING  SOCIEDAD ANÓNIMA</t>
  </si>
  <si>
    <t>PRODUCTOS DE PAPEL O CARTÓN</t>
  </si>
  <si>
    <t>Servicio de mantenimiento a fosa séptica, para realizar la extracción de sedimentos de la fosa séptica y raspado al pozo ciego, ubicado en el sótano de la Secretaría de Inteligencia Estratégica del Estado.</t>
  </si>
  <si>
    <t>AMBIENTE SANEAMIENTO Y SEGURIDAD INDUSTRIAL SOCIEDAD ANONIMA</t>
  </si>
  <si>
    <t>Seguro de protección para equipo de cómputo portátil, para proteger 45 computadoras portátiles, propiedad de la Secretaría de Inteligencia Estratégica del Estado, ante cualquier riesgo o percance imprevisto, con un plazo de vigencia del 23 de agosto de 2024 al 23 de agosto de 2025.</t>
  </si>
  <si>
    <t>CREDITO HIPOTECARIO NACIONAL DE GUATEMALA</t>
  </si>
  <si>
    <t>PRIMAS Y GASTOS DE SEGUROS Y FIANZAS</t>
  </si>
  <si>
    <t>Adquisición de tintas y tóners para contar con existencia en el Departamento de Almacén y así proveer al Despacho Superior, Subsecretarías, Direcciones, Departamentos, Unidades y Secciones de la Secretaría de Inteligencia Estratégica del Estado.</t>
  </si>
  <si>
    <t>MAYORISTA DE TECNOLOGIA  SOCIEDAD ANONIMA</t>
  </si>
  <si>
    <t>Dos (02) licencias Microsoft office 365 personal, para la utilización del programa en Tablets con sistemas Android para las autoridades de la Secretaría de Inteligencia Estratégica del Estado.</t>
  </si>
  <si>
    <t>METRICA SOCIEDAD ANONIMA</t>
  </si>
  <si>
    <t>Servicio de mantenimiento a equipos de aire acondicionado, el servicio solicitado será para realizar un mantenimiento preventivo a 2 equipos de aire acondicionado que se encuentran en el área del Datacenter, dentro de las instalaciones de la Secretaría de Inteligencia Estratégica del Estado.</t>
  </si>
  <si>
    <t>ESTRADA VILLATORO DE ORELLANA MÓNICA ANDREA</t>
  </si>
  <si>
    <t>MANTENIMIENTO Y REPARACIÓN DE OTRAS MAQUINARIAS Y EQUIPOS</t>
  </si>
  <si>
    <t>Adquisición de 11 Sillas semi-ejecutivas Altura: Ajustable; Diseño: Ergonómico sin apoyabrazos; Material de estructura: Poliuretano; Material de tapizado: Tela; Rodos: 5, para reemplazar las que se encuentran en mal estado, en la Dirección Estratégica Operacional (1), Dirección de Asuntos Coyunturales (4), Dirección de Análisis de Inteligencia (2), Dirección de Recolección de Información (1), Dirección de Asuntos Internos y Seguridad (2) y Unidad de Información Pública (1) de la SIE</t>
  </si>
  <si>
    <t>Adquisición de 3 Impresoras multifuncional: Capacidad de bandejas: 250 hojas; Ciclo de trabajo mensual: 40000 paginas; conectividad: Ethernet, usb y wifi; Funciones: Impresión, copiado, escaneo y fax; Resolución de escaneo: 300 x 300 puntos por pulgada (ppp); Resolución de impresión: 600 x 600 puntos por pulgada (ppp); Tecnología; Láser a color; Velocidad de impresión: 22 páginas por minuto (ppm), para impresión de documentos de las distintas direcciones y unidades de la SIE.</t>
  </si>
  <si>
    <t>COMPUSERSA SOCIEDAD ANONIMA</t>
  </si>
  <si>
    <t>1 Servicio de Atención y Protocolo (hospedaje y alimentación) para la atención de un experto del Centro Nacional de Inteligencia de México, quien impartirá el curso presencial Análisis de Inteligencia Nivel Intermedio a desarrollarse del 19 al 23 de agosto del año 2024, en la Secretaría de Inteligencia Estratégica del Estado.</t>
  </si>
  <si>
    <t>Adquisición de 3 Impresoras multifuncional; capacidad de bandejas; 100 hojas; Ciclo de trabajo mensual: 3000 paginas; Conectividad: Usb; Funciones: Impresión, copiado y escaneo; Resolución de escaneo: 600 x 1200 puntos por pulgada (ppp): Resolución de impresión: 4800 x 1200 puntos por pulgada (ppp), las impresoras solicitadas serán utilizadas para la impresión de los diferentes documentos que elabora el personal del Departamento de Inventarios de la Dirección Financiera de la SIE.</t>
  </si>
  <si>
    <t>Adquisición de 250 Garrafones de Agua: Clase: Purificada, lo solicitado será para contar con existencias y consumo del personal que labora en Despacho Superior, Subdespachos, Direcciones, Departamentos, Unidades y Secciones que conforman la Secretaría de Inteligencia Estratégica del Estado.</t>
  </si>
  <si>
    <t>Servicio de reparación para vehículo, tipo motocicleta que incluye cambio de caja de contactos de luces y flasher de pide vías, El servicio solicitado será para la motocicleta, marca Suzuki, Línea GNC125H, color Plateado Cromo y Calcomanía Multicolor, modelo 2011, propiedad de la Secretaría de Inteligencia Estratégica del Estado. Debido a que presentaba fallas mecánicas.</t>
  </si>
  <si>
    <t>ADQUISICIÓN DE CUPONES CANJEABLES POR COMBUSTIBLE.</t>
  </si>
  <si>
    <t>UNO GUATEMALA  SOCIEDAD ANONIMA</t>
  </si>
  <si>
    <t>COMBUSTIBLES Y LUBRICANTES</t>
  </si>
  <si>
    <t>Servicio de Enlace de Internet Primario para uso la Secretaría de Inteligencia Estratégica del Estado, correspondiente al mes de julio de 2024.</t>
  </si>
  <si>
    <t>Servicio de Enlace de Internet Secundario para uso la Secretaría de Inteligencia Estratégica del Estado, correspondiente al mes de julio de 2024.</t>
  </si>
  <si>
    <t>Servicio de Telefonía Móvil para uso de la Secretaría de Inteligencia Estratégica del Estado, correspondiente al mes de julio de 2024.</t>
  </si>
  <si>
    <t>1 Servicio de telefonía fija, correspondiente al mes de julio de 2024, utilizado en las instalaciones de la Secretaría de Inteligencia Estratégica del Estado.</t>
  </si>
  <si>
    <t>Servicio de Alcantarillado Municipal de agua, para el edificio de la Secretaría de Inteligencia Estratégica del Estado, correspondiente al periodo de lectura de 18 de julio al 17 de agosto de 2024.</t>
  </si>
  <si>
    <t>Servicio de energía eléctrica para el edificio de la Secretaría de Inteligencia Estratégica del Estado, correspondiente al mes de julio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</si>
</sst>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8">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justify" vertical="center"/>
    </xf>
    <xf numFmtId="0" fontId="6" fillId="0" borderId="0" xfId="0" applyFont="1" applyAlignment="1">
      <alignment horizontal="center" vertical="center"/>
    </xf>
    <xf numFmtId="0" fontId="5" fillId="0" borderId="0" xfId="0" applyFont="1" applyAlignment="1">
      <alignment horizontal="left" vertical="center"/>
    </xf>
    <xf numFmtId="0" fontId="2" fillId="3" borderId="0" xfId="0" applyFont="1" applyFill="1"/>
    <xf numFmtId="0" fontId="8" fillId="2" borderId="5" xfId="0" applyFont="1" applyFill="1" applyBorder="1" applyAlignment="1">
      <alignment horizontal="center" vertical="center" wrapText="1"/>
    </xf>
    <xf numFmtId="0" fontId="7" fillId="0" borderId="0" xfId="0" applyFont="1" applyAlignment="1">
      <alignment horizontal="justify" vertical="center"/>
    </xf>
    <xf numFmtId="43" fontId="6" fillId="0" borderId="0" xfId="1" applyFont="1"/>
    <xf numFmtId="0" fontId="7" fillId="0" borderId="0" xfId="0" applyFont="1" applyBorder="1" applyAlignment="1">
      <alignment horizontal="center" vertical="center" wrapText="1"/>
    </xf>
    <xf numFmtId="0" fontId="1" fillId="0" borderId="0" xfId="0" applyFont="1" applyFill="1"/>
    <xf numFmtId="0" fontId="10" fillId="2" borderId="3" xfId="0" applyFont="1" applyFill="1" applyBorder="1" applyAlignment="1">
      <alignment horizontal="center" vertical="center" wrapText="1"/>
    </xf>
    <xf numFmtId="0" fontId="10" fillId="2" borderId="3" xfId="0" applyFont="1" applyFill="1" applyBorder="1" applyAlignment="1">
      <alignment horizontal="justify" vertical="center"/>
    </xf>
    <xf numFmtId="0" fontId="10" fillId="2" borderId="8" xfId="0" applyFont="1" applyFill="1" applyBorder="1" applyAlignment="1">
      <alignment horizontal="center" vertical="center"/>
    </xf>
    <xf numFmtId="0" fontId="10" fillId="2" borderId="1" xfId="0" applyFont="1" applyFill="1" applyBorder="1" applyAlignment="1">
      <alignment horizontal="justify" vertical="center"/>
    </xf>
    <xf numFmtId="0" fontId="10" fillId="2" borderId="9" xfId="0" applyFont="1" applyFill="1" applyBorder="1" applyAlignment="1">
      <alignment horizontal="center" vertical="center" wrapText="1"/>
    </xf>
    <xf numFmtId="43" fontId="10" fillId="2" borderId="6" xfId="1" applyFont="1" applyFill="1" applyBorder="1" applyAlignment="1">
      <alignment horizontal="center" vertical="center"/>
    </xf>
    <xf numFmtId="0" fontId="11"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center" vertical="center"/>
    </xf>
    <xf numFmtId="43" fontId="12" fillId="3" borderId="4" xfId="1" applyFont="1" applyFill="1" applyBorder="1" applyAlignment="1">
      <alignment horizontal="righ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2" fillId="3" borderId="10" xfId="0" applyNumberFormat="1" applyFont="1" applyFill="1" applyBorder="1" applyAlignment="1">
      <alignment horizontal="center" vertical="center"/>
    </xf>
    <xf numFmtId="0" fontId="14" fillId="3" borderId="1" xfId="0" applyFont="1" applyFill="1" applyBorder="1" applyAlignment="1">
      <alignment horizontal="justify" vertical="center" wrapText="1"/>
    </xf>
    <xf numFmtId="43" fontId="15" fillId="3" borderId="4" xfId="1" applyFont="1" applyFill="1" applyBorder="1" applyAlignment="1">
      <alignment horizontal="center" vertical="center"/>
    </xf>
    <xf numFmtId="0" fontId="13" fillId="3" borderId="7" xfId="0"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3" fillId="3" borderId="1" xfId="0" applyFont="1" applyFill="1" applyBorder="1" applyAlignment="1">
      <alignment horizontal="justify" vertical="center"/>
    </xf>
    <xf numFmtId="43" fontId="12" fillId="0" borderId="4" xfId="1" applyFont="1" applyFill="1" applyBorder="1" applyAlignment="1">
      <alignment horizontal="center" vertical="center" wrapText="1"/>
    </xf>
    <xf numFmtId="43" fontId="15" fillId="3" borderId="4" xfId="1" applyFont="1" applyFill="1" applyBorder="1" applyAlignment="1">
      <alignment horizontal="righ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43" fontId="12" fillId="0" borderId="4" xfId="1" applyFont="1" applyFill="1" applyBorder="1" applyAlignment="1">
      <alignment horizontal="right" vertical="center" wrapText="1"/>
    </xf>
    <xf numFmtId="0" fontId="13" fillId="0" borderId="1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6" fillId="0" borderId="0" xfId="0" applyFont="1" applyAlignment="1">
      <alignment horizontal="center"/>
    </xf>
    <xf numFmtId="0" fontId="14" fillId="3" borderId="7" xfId="0" applyFont="1" applyFill="1" applyBorder="1" applyAlignment="1">
      <alignment horizontal="center" vertical="center"/>
    </xf>
    <xf numFmtId="0" fontId="14"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0" xfId="0" applyFont="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3"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3552978</xdr:colOff>
      <xdr:row>0</xdr:row>
      <xdr:rowOff>176893</xdr:rowOff>
    </xdr:from>
    <xdr:to>
      <xdr:col>3</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tabSelected="1" zoomScale="70" zoomScaleNormal="70" workbookViewId="0">
      <selection activeCell="G12" sqref="G12"/>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13" customWidth="1"/>
    <col min="8" max="8" width="21.85546875" style="6" customWidth="1"/>
    <col min="9" max="9" width="16.7109375" style="6" customWidth="1"/>
    <col min="10" max="10" width="22.5703125" style="7" customWidth="1"/>
    <col min="11" max="16384" width="11.42578125" style="1"/>
  </cols>
  <sheetData>
    <row r="1" spans="1:10" s="3" customFormat="1" ht="16.5" customHeight="1" x14ac:dyDescent="0.3">
      <c r="A1" s="60" t="s">
        <v>3</v>
      </c>
      <c r="B1" s="60"/>
      <c r="C1" s="60"/>
      <c r="D1" s="60"/>
      <c r="E1" s="60"/>
      <c r="F1" s="60"/>
      <c r="G1" s="60"/>
      <c r="H1" s="60"/>
      <c r="I1" s="60"/>
      <c r="J1" s="60"/>
    </row>
    <row r="2" spans="1:10" s="3" customFormat="1" ht="16.5" customHeight="1" x14ac:dyDescent="0.3">
      <c r="A2" s="60" t="s">
        <v>4</v>
      </c>
      <c r="B2" s="60"/>
      <c r="C2" s="60"/>
      <c r="D2" s="60"/>
      <c r="E2" s="60"/>
      <c r="F2" s="60"/>
      <c r="G2" s="60"/>
      <c r="H2" s="60"/>
      <c r="I2" s="60"/>
      <c r="J2" s="60"/>
    </row>
    <row r="3" spans="1:10" s="3" customFormat="1" ht="16.5" customHeight="1" x14ac:dyDescent="0.3">
      <c r="A3" s="64" t="s">
        <v>5</v>
      </c>
      <c r="B3" s="64"/>
      <c r="C3" s="64"/>
      <c r="D3" s="64"/>
      <c r="E3" s="64"/>
      <c r="F3" s="64"/>
      <c r="G3" s="64"/>
      <c r="H3" s="64"/>
      <c r="I3" s="64"/>
      <c r="J3" s="64"/>
    </row>
    <row r="4" spans="1:10" s="3" customFormat="1" ht="15.75" customHeight="1" x14ac:dyDescent="0.2">
      <c r="A4" s="65" t="s">
        <v>41</v>
      </c>
      <c r="B4" s="65"/>
      <c r="C4" s="65"/>
      <c r="D4" s="65"/>
      <c r="E4" s="65"/>
      <c r="F4" s="65"/>
      <c r="G4" s="65"/>
      <c r="H4" s="65"/>
      <c r="I4" s="65"/>
      <c r="J4" s="65"/>
    </row>
    <row r="5" spans="1:10" s="3" customFormat="1" ht="15.75" customHeight="1" x14ac:dyDescent="0.2">
      <c r="A5" s="65" t="s">
        <v>9</v>
      </c>
      <c r="B5" s="65"/>
      <c r="C5" s="65"/>
      <c r="D5" s="65"/>
      <c r="E5" s="65" t="s">
        <v>9</v>
      </c>
      <c r="F5" s="65"/>
      <c r="G5" s="65"/>
      <c r="H5" s="65"/>
      <c r="I5" s="65"/>
      <c r="J5" s="65"/>
    </row>
    <row r="6" spans="1:10" s="3" customFormat="1" ht="15.75" customHeight="1" x14ac:dyDescent="0.2">
      <c r="A6" s="66" t="s">
        <v>8</v>
      </c>
      <c r="B6" s="66"/>
      <c r="C6" s="66"/>
      <c r="D6" s="66"/>
      <c r="E6" s="66" t="s">
        <v>10</v>
      </c>
      <c r="F6" s="66"/>
      <c r="G6" s="66"/>
      <c r="H6" s="66"/>
      <c r="I6" s="66"/>
      <c r="J6" s="66"/>
    </row>
    <row r="7" spans="1:10" ht="15" customHeight="1" thickBot="1" x14ac:dyDescent="0.35">
      <c r="A7" s="12"/>
      <c r="B7" s="18"/>
      <c r="C7" s="16"/>
      <c r="D7" s="12"/>
      <c r="E7" s="11"/>
      <c r="F7" s="12"/>
      <c r="G7" s="10"/>
      <c r="H7" s="9"/>
      <c r="I7" s="9"/>
      <c r="J7" s="17"/>
    </row>
    <row r="8" spans="1:10" s="2" customFormat="1" ht="65.25" customHeight="1" x14ac:dyDescent="0.2">
      <c r="A8" s="15"/>
      <c r="B8" s="20" t="s">
        <v>2</v>
      </c>
      <c r="C8" s="21" t="s">
        <v>7</v>
      </c>
      <c r="D8" s="22" t="s">
        <v>6</v>
      </c>
      <c r="E8" s="23" t="s">
        <v>13</v>
      </c>
      <c r="F8" s="63" t="s">
        <v>1</v>
      </c>
      <c r="G8" s="63"/>
      <c r="H8" s="24" t="s">
        <v>12</v>
      </c>
      <c r="I8" s="24" t="s">
        <v>14</v>
      </c>
      <c r="J8" s="25" t="s">
        <v>0</v>
      </c>
    </row>
    <row r="9" spans="1:10" s="14" customFormat="1" ht="120.75" customHeight="1" x14ac:dyDescent="0.2">
      <c r="A9" s="26">
        <v>1</v>
      </c>
      <c r="B9" s="27" t="s">
        <v>15</v>
      </c>
      <c r="C9" s="28" t="s">
        <v>42</v>
      </c>
      <c r="D9" s="29">
        <v>73438650</v>
      </c>
      <c r="E9" s="30" t="s">
        <v>43</v>
      </c>
      <c r="F9" s="31">
        <v>158</v>
      </c>
      <c r="G9" s="30" t="s">
        <v>33</v>
      </c>
      <c r="H9" s="32">
        <v>16565</v>
      </c>
      <c r="I9" s="32">
        <v>1</v>
      </c>
      <c r="J9" s="32">
        <f t="shared" ref="J9:J12" si="0">H9*I9</f>
        <v>16565</v>
      </c>
    </row>
    <row r="10" spans="1:10" s="14" customFormat="1" ht="161.25" customHeight="1" x14ac:dyDescent="0.2">
      <c r="A10" s="26">
        <v>2</v>
      </c>
      <c r="B10" s="27" t="s">
        <v>15</v>
      </c>
      <c r="C10" s="33" t="s">
        <v>44</v>
      </c>
      <c r="D10" s="31">
        <v>84497823</v>
      </c>
      <c r="E10" s="30" t="s">
        <v>45</v>
      </c>
      <c r="F10" s="31">
        <v>298</v>
      </c>
      <c r="G10" s="30" t="s">
        <v>46</v>
      </c>
      <c r="H10" s="32">
        <v>805</v>
      </c>
      <c r="I10" s="32">
        <v>1</v>
      </c>
      <c r="J10" s="32">
        <f t="shared" si="0"/>
        <v>805</v>
      </c>
    </row>
    <row r="11" spans="1:10" s="14" customFormat="1" ht="146.25" customHeight="1" x14ac:dyDescent="0.2">
      <c r="A11" s="26">
        <v>3</v>
      </c>
      <c r="B11" s="27" t="s">
        <v>15</v>
      </c>
      <c r="C11" s="34" t="s">
        <v>47</v>
      </c>
      <c r="D11" s="31">
        <v>24523666</v>
      </c>
      <c r="E11" s="30" t="s">
        <v>48</v>
      </c>
      <c r="F11" s="31">
        <v>122</v>
      </c>
      <c r="G11" s="30" t="s">
        <v>49</v>
      </c>
      <c r="H11" s="32">
        <v>8000</v>
      </c>
      <c r="I11" s="32">
        <v>1</v>
      </c>
      <c r="J11" s="32">
        <f t="shared" si="0"/>
        <v>8000</v>
      </c>
    </row>
    <row r="12" spans="1:10" s="14" customFormat="1" ht="158.25" customHeight="1" x14ac:dyDescent="0.2">
      <c r="A12" s="26">
        <v>4</v>
      </c>
      <c r="B12" s="27" t="s">
        <v>15</v>
      </c>
      <c r="C12" s="34" t="s">
        <v>50</v>
      </c>
      <c r="D12" s="31">
        <v>4863461</v>
      </c>
      <c r="E12" s="30" t="s">
        <v>39</v>
      </c>
      <c r="F12" s="35">
        <v>162</v>
      </c>
      <c r="G12" s="30" t="s">
        <v>31</v>
      </c>
      <c r="H12" s="32">
        <v>3700</v>
      </c>
      <c r="I12" s="32">
        <v>1</v>
      </c>
      <c r="J12" s="32">
        <f t="shared" si="0"/>
        <v>3700</v>
      </c>
    </row>
    <row r="13" spans="1:10" s="14" customFormat="1" ht="148.5" customHeight="1" x14ac:dyDescent="0.2">
      <c r="A13" s="26">
        <v>5</v>
      </c>
      <c r="B13" s="27" t="s">
        <v>15</v>
      </c>
      <c r="C13" s="34" t="s">
        <v>51</v>
      </c>
      <c r="D13" s="29">
        <v>5401453</v>
      </c>
      <c r="E13" s="30" t="s">
        <v>52</v>
      </c>
      <c r="F13" s="35">
        <v>322</v>
      </c>
      <c r="G13" s="30" t="s">
        <v>20</v>
      </c>
      <c r="H13" s="32">
        <v>24840</v>
      </c>
      <c r="I13" s="32">
        <v>1</v>
      </c>
      <c r="J13" s="32">
        <f>H13*I13</f>
        <v>24840</v>
      </c>
    </row>
    <row r="14" spans="1:10" s="14" customFormat="1" ht="118.5" customHeight="1" x14ac:dyDescent="0.2">
      <c r="A14" s="26">
        <v>6</v>
      </c>
      <c r="B14" s="27" t="s">
        <v>15</v>
      </c>
      <c r="C14" s="34" t="s">
        <v>53</v>
      </c>
      <c r="D14" s="29">
        <v>33480788</v>
      </c>
      <c r="E14" s="30" t="s">
        <v>54</v>
      </c>
      <c r="F14" s="36">
        <v>196</v>
      </c>
      <c r="G14" s="30" t="s">
        <v>55</v>
      </c>
      <c r="H14" s="32">
        <v>5834.6</v>
      </c>
      <c r="I14" s="32">
        <v>1</v>
      </c>
      <c r="J14" s="32">
        <f t="shared" ref="J14:J15" si="1">H14*I14</f>
        <v>5834.6</v>
      </c>
    </row>
    <row r="15" spans="1:10" s="14" customFormat="1" ht="118.5" customHeight="1" x14ac:dyDescent="0.2">
      <c r="A15" s="26">
        <v>7</v>
      </c>
      <c r="B15" s="27" t="s">
        <v>15</v>
      </c>
      <c r="C15" s="34" t="s">
        <v>56</v>
      </c>
      <c r="D15" s="29">
        <v>84497823</v>
      </c>
      <c r="E15" s="30" t="s">
        <v>45</v>
      </c>
      <c r="F15" s="36">
        <v>298</v>
      </c>
      <c r="G15" s="30" t="s">
        <v>46</v>
      </c>
      <c r="H15" s="32">
        <v>6350</v>
      </c>
      <c r="I15" s="32">
        <v>1</v>
      </c>
      <c r="J15" s="32">
        <f t="shared" si="1"/>
        <v>6350</v>
      </c>
    </row>
    <row r="16" spans="1:10" s="14" customFormat="1" ht="144" customHeight="1" x14ac:dyDescent="0.2">
      <c r="A16" s="26">
        <v>8</v>
      </c>
      <c r="B16" s="27" t="s">
        <v>15</v>
      </c>
      <c r="C16" s="34" t="s">
        <v>57</v>
      </c>
      <c r="D16" s="29">
        <v>100555284</v>
      </c>
      <c r="E16" s="30" t="s">
        <v>58</v>
      </c>
      <c r="F16" s="31">
        <v>299</v>
      </c>
      <c r="G16" s="30" t="s">
        <v>59</v>
      </c>
      <c r="H16" s="32">
        <v>280</v>
      </c>
      <c r="I16" s="32">
        <v>1</v>
      </c>
      <c r="J16" s="32">
        <f>H16*I16</f>
        <v>280</v>
      </c>
    </row>
    <row r="17" spans="1:10" s="14" customFormat="1" ht="118.5" customHeight="1" x14ac:dyDescent="0.2">
      <c r="A17" s="26">
        <v>9</v>
      </c>
      <c r="B17" s="27" t="s">
        <v>15</v>
      </c>
      <c r="C17" s="34" t="s">
        <v>57</v>
      </c>
      <c r="D17" s="29">
        <v>100555284</v>
      </c>
      <c r="E17" s="30" t="s">
        <v>58</v>
      </c>
      <c r="F17" s="31">
        <v>284</v>
      </c>
      <c r="G17" s="30" t="s">
        <v>60</v>
      </c>
      <c r="H17" s="32">
        <v>1410</v>
      </c>
      <c r="I17" s="32">
        <v>1</v>
      </c>
      <c r="J17" s="32">
        <f t="shared" ref="J17:J20" si="2">H17*I17</f>
        <v>1410</v>
      </c>
    </row>
    <row r="18" spans="1:10" s="14" customFormat="1" ht="118.5" customHeight="1" x14ac:dyDescent="0.2">
      <c r="A18" s="26">
        <v>10</v>
      </c>
      <c r="B18" s="27" t="s">
        <v>15</v>
      </c>
      <c r="C18" s="34" t="s">
        <v>57</v>
      </c>
      <c r="D18" s="29">
        <v>100555284</v>
      </c>
      <c r="E18" s="30" t="s">
        <v>58</v>
      </c>
      <c r="F18" s="31">
        <v>275</v>
      </c>
      <c r="G18" s="30" t="s">
        <v>61</v>
      </c>
      <c r="H18" s="32">
        <v>3465</v>
      </c>
      <c r="I18" s="32">
        <v>1</v>
      </c>
      <c r="J18" s="32">
        <f t="shared" si="2"/>
        <v>3465</v>
      </c>
    </row>
    <row r="19" spans="1:10" s="14" customFormat="1" ht="136.5" customHeight="1" x14ac:dyDescent="0.2">
      <c r="A19" s="26">
        <v>11</v>
      </c>
      <c r="B19" s="27" t="s">
        <v>15</v>
      </c>
      <c r="C19" s="34" t="s">
        <v>62</v>
      </c>
      <c r="D19" s="29">
        <v>34584072</v>
      </c>
      <c r="E19" s="31" t="s">
        <v>22</v>
      </c>
      <c r="F19" s="31">
        <v>171</v>
      </c>
      <c r="G19" s="30" t="s">
        <v>23</v>
      </c>
      <c r="H19" s="32">
        <v>1365</v>
      </c>
      <c r="I19" s="32">
        <v>1</v>
      </c>
      <c r="J19" s="32">
        <f t="shared" si="2"/>
        <v>1365</v>
      </c>
    </row>
    <row r="20" spans="1:10" s="14" customFormat="1" ht="118.5" customHeight="1" x14ac:dyDescent="0.2">
      <c r="A20" s="26">
        <v>12</v>
      </c>
      <c r="B20" s="27" t="s">
        <v>15</v>
      </c>
      <c r="C20" s="34" t="s">
        <v>63</v>
      </c>
      <c r="D20" s="29">
        <v>1176250</v>
      </c>
      <c r="E20" s="31" t="s">
        <v>36</v>
      </c>
      <c r="F20" s="31">
        <v>165</v>
      </c>
      <c r="G20" s="30" t="s">
        <v>21</v>
      </c>
      <c r="H20" s="32">
        <v>570</v>
      </c>
      <c r="I20" s="32">
        <v>1</v>
      </c>
      <c r="J20" s="32">
        <f t="shared" si="2"/>
        <v>570</v>
      </c>
    </row>
    <row r="21" spans="1:10" s="14" customFormat="1" ht="149.25" customHeight="1" x14ac:dyDescent="0.2">
      <c r="A21" s="26">
        <v>13</v>
      </c>
      <c r="B21" s="27" t="s">
        <v>15</v>
      </c>
      <c r="C21" s="34" t="s">
        <v>64</v>
      </c>
      <c r="D21" s="29">
        <v>31502555</v>
      </c>
      <c r="E21" s="31" t="s">
        <v>37</v>
      </c>
      <c r="F21" s="31">
        <v>165</v>
      </c>
      <c r="G21" s="30" t="s">
        <v>21</v>
      </c>
      <c r="H21" s="32">
        <v>1965</v>
      </c>
      <c r="I21" s="32">
        <v>1</v>
      </c>
      <c r="J21" s="32">
        <f>H21*I21</f>
        <v>1965</v>
      </c>
    </row>
    <row r="22" spans="1:10" s="14" customFormat="1" ht="149.25" customHeight="1" x14ac:dyDescent="0.2">
      <c r="A22" s="26"/>
      <c r="B22" s="27" t="s">
        <v>15</v>
      </c>
      <c r="C22" s="34" t="s">
        <v>65</v>
      </c>
      <c r="D22" s="29">
        <v>92997694</v>
      </c>
      <c r="E22" s="30" t="s">
        <v>66</v>
      </c>
      <c r="F22" s="31">
        <v>243</v>
      </c>
      <c r="G22" s="30" t="s">
        <v>67</v>
      </c>
      <c r="H22" s="32">
        <v>23040</v>
      </c>
      <c r="I22" s="32">
        <v>1</v>
      </c>
      <c r="J22" s="32">
        <f t="shared" ref="J22:J34" si="3">H22*I22</f>
        <v>23040</v>
      </c>
    </row>
    <row r="23" spans="1:10" s="14" customFormat="1" ht="149.25" customHeight="1" x14ac:dyDescent="0.2">
      <c r="A23" s="26"/>
      <c r="B23" s="27" t="s">
        <v>15</v>
      </c>
      <c r="C23" s="34" t="s">
        <v>68</v>
      </c>
      <c r="D23" s="29">
        <v>83584129</v>
      </c>
      <c r="E23" s="30" t="s">
        <v>69</v>
      </c>
      <c r="F23" s="31">
        <v>199</v>
      </c>
      <c r="G23" s="30" t="s">
        <v>38</v>
      </c>
      <c r="H23" s="32">
        <v>4800</v>
      </c>
      <c r="I23" s="32">
        <v>1</v>
      </c>
      <c r="J23" s="32">
        <f t="shared" si="3"/>
        <v>4800</v>
      </c>
    </row>
    <row r="24" spans="1:10" s="14" customFormat="1" ht="149.25" customHeight="1" x14ac:dyDescent="0.2">
      <c r="A24" s="26"/>
      <c r="B24" s="27" t="s">
        <v>15</v>
      </c>
      <c r="C24" s="34" t="s">
        <v>70</v>
      </c>
      <c r="D24" s="29">
        <v>330388</v>
      </c>
      <c r="E24" s="30" t="s">
        <v>71</v>
      </c>
      <c r="F24" s="31">
        <v>191</v>
      </c>
      <c r="G24" s="30" t="s">
        <v>72</v>
      </c>
      <c r="H24" s="32">
        <v>20606.259999999998</v>
      </c>
      <c r="I24" s="32">
        <v>1</v>
      </c>
      <c r="J24" s="32">
        <f t="shared" si="3"/>
        <v>20606.259999999998</v>
      </c>
    </row>
    <row r="25" spans="1:10" s="14" customFormat="1" ht="149.25" customHeight="1" x14ac:dyDescent="0.2">
      <c r="A25" s="26"/>
      <c r="B25" s="27" t="s">
        <v>15</v>
      </c>
      <c r="C25" s="34" t="s">
        <v>73</v>
      </c>
      <c r="D25" s="29">
        <v>100837697</v>
      </c>
      <c r="E25" s="30" t="s">
        <v>74</v>
      </c>
      <c r="F25" s="31">
        <v>267</v>
      </c>
      <c r="G25" s="30" t="s">
        <v>35</v>
      </c>
      <c r="H25" s="32">
        <v>23077</v>
      </c>
      <c r="I25" s="32">
        <v>1</v>
      </c>
      <c r="J25" s="32">
        <f t="shared" si="3"/>
        <v>23077</v>
      </c>
    </row>
    <row r="26" spans="1:10" s="14" customFormat="1" ht="149.25" customHeight="1" x14ac:dyDescent="0.2">
      <c r="A26" s="26"/>
      <c r="B26" s="27" t="s">
        <v>15</v>
      </c>
      <c r="C26" s="34" t="s">
        <v>75</v>
      </c>
      <c r="D26" s="29">
        <v>6328288</v>
      </c>
      <c r="E26" s="30" t="s">
        <v>76</v>
      </c>
      <c r="F26" s="31">
        <v>158</v>
      </c>
      <c r="G26" s="30" t="s">
        <v>33</v>
      </c>
      <c r="H26" s="32">
        <v>771</v>
      </c>
      <c r="I26" s="32">
        <v>1</v>
      </c>
      <c r="J26" s="32">
        <f t="shared" si="3"/>
        <v>771</v>
      </c>
    </row>
    <row r="27" spans="1:10" s="14" customFormat="1" ht="149.25" customHeight="1" x14ac:dyDescent="0.2">
      <c r="A27" s="26"/>
      <c r="B27" s="27" t="s">
        <v>15</v>
      </c>
      <c r="C27" s="34" t="s">
        <v>77</v>
      </c>
      <c r="D27" s="29">
        <v>53461355</v>
      </c>
      <c r="E27" s="30" t="s">
        <v>78</v>
      </c>
      <c r="F27" s="31">
        <v>169</v>
      </c>
      <c r="G27" s="30" t="s">
        <v>79</v>
      </c>
      <c r="H27" s="32">
        <v>900</v>
      </c>
      <c r="I27" s="32">
        <v>1</v>
      </c>
      <c r="J27" s="32">
        <f t="shared" si="3"/>
        <v>900</v>
      </c>
    </row>
    <row r="28" spans="1:10" s="14" customFormat="1" ht="149.25" customHeight="1" x14ac:dyDescent="0.2">
      <c r="A28" s="26"/>
      <c r="B28" s="27" t="s">
        <v>15</v>
      </c>
      <c r="C28" s="34" t="s">
        <v>80</v>
      </c>
      <c r="D28" s="29">
        <v>5401453</v>
      </c>
      <c r="E28" s="30" t="s">
        <v>52</v>
      </c>
      <c r="F28" s="31">
        <v>322</v>
      </c>
      <c r="G28" s="30" t="s">
        <v>20</v>
      </c>
      <c r="H28" s="32">
        <v>2397</v>
      </c>
      <c r="I28" s="32">
        <v>1</v>
      </c>
      <c r="J28" s="32">
        <f t="shared" si="3"/>
        <v>2397</v>
      </c>
    </row>
    <row r="29" spans="1:10" s="14" customFormat="1" ht="149.25" customHeight="1" x14ac:dyDescent="0.2">
      <c r="A29" s="26"/>
      <c r="B29" s="27" t="s">
        <v>15</v>
      </c>
      <c r="C29" s="34" t="s">
        <v>80</v>
      </c>
      <c r="D29" s="29">
        <v>5401453</v>
      </c>
      <c r="E29" s="30" t="s">
        <v>52</v>
      </c>
      <c r="F29" s="31">
        <v>322</v>
      </c>
      <c r="G29" s="30" t="s">
        <v>20</v>
      </c>
      <c r="H29" s="32">
        <v>6392</v>
      </c>
      <c r="I29" s="32">
        <v>1</v>
      </c>
      <c r="J29" s="32">
        <f t="shared" si="3"/>
        <v>6392</v>
      </c>
    </row>
    <row r="30" spans="1:10" s="14" customFormat="1" ht="149.25" customHeight="1" x14ac:dyDescent="0.2">
      <c r="A30" s="26"/>
      <c r="B30" s="27" t="s">
        <v>15</v>
      </c>
      <c r="C30" s="34" t="s">
        <v>81</v>
      </c>
      <c r="D30" s="29">
        <v>74042599</v>
      </c>
      <c r="E30" s="30" t="s">
        <v>82</v>
      </c>
      <c r="F30" s="31">
        <v>328</v>
      </c>
      <c r="G30" s="30" t="s">
        <v>40</v>
      </c>
      <c r="H30" s="32">
        <v>15990</v>
      </c>
      <c r="I30" s="32">
        <v>1</v>
      </c>
      <c r="J30" s="32">
        <f t="shared" si="3"/>
        <v>15990</v>
      </c>
    </row>
    <row r="31" spans="1:10" s="14" customFormat="1" ht="149.25" customHeight="1" x14ac:dyDescent="0.2">
      <c r="A31" s="26"/>
      <c r="B31" s="27" t="s">
        <v>15</v>
      </c>
      <c r="C31" s="34" t="s">
        <v>83</v>
      </c>
      <c r="D31" s="29">
        <v>33480788</v>
      </c>
      <c r="E31" s="30" t="s">
        <v>54</v>
      </c>
      <c r="F31" s="31">
        <v>196</v>
      </c>
      <c r="G31" s="30" t="s">
        <v>55</v>
      </c>
      <c r="H31" s="32">
        <v>5415.34</v>
      </c>
      <c r="I31" s="32">
        <v>1</v>
      </c>
      <c r="J31" s="32">
        <f t="shared" si="3"/>
        <v>5415.34</v>
      </c>
    </row>
    <row r="32" spans="1:10" s="14" customFormat="1" ht="149.25" customHeight="1" x14ac:dyDescent="0.2">
      <c r="A32" s="26"/>
      <c r="B32" s="27" t="s">
        <v>15</v>
      </c>
      <c r="C32" s="34" t="s">
        <v>84</v>
      </c>
      <c r="D32" s="29">
        <v>74042599</v>
      </c>
      <c r="E32" s="30" t="s">
        <v>82</v>
      </c>
      <c r="F32" s="31">
        <v>328</v>
      </c>
      <c r="G32" s="30" t="s">
        <v>40</v>
      </c>
      <c r="H32" s="32">
        <v>4062</v>
      </c>
      <c r="I32" s="32">
        <v>1</v>
      </c>
      <c r="J32" s="32">
        <f t="shared" si="3"/>
        <v>4062</v>
      </c>
    </row>
    <row r="33" spans="1:10" s="14" customFormat="1" ht="149.25" customHeight="1" x14ac:dyDescent="0.2">
      <c r="A33" s="26"/>
      <c r="B33" s="27" t="s">
        <v>15</v>
      </c>
      <c r="C33" s="34" t="s">
        <v>85</v>
      </c>
      <c r="D33" s="29">
        <v>3306224</v>
      </c>
      <c r="E33" s="30" t="s">
        <v>34</v>
      </c>
      <c r="F33" s="31">
        <v>211</v>
      </c>
      <c r="G33" s="30" t="s">
        <v>32</v>
      </c>
      <c r="H33" s="32">
        <v>3750</v>
      </c>
      <c r="I33" s="32">
        <v>1</v>
      </c>
      <c r="J33" s="32">
        <f t="shared" si="3"/>
        <v>3750</v>
      </c>
    </row>
    <row r="34" spans="1:10" s="14" customFormat="1" ht="149.25" customHeight="1" x14ac:dyDescent="0.2">
      <c r="A34" s="26"/>
      <c r="B34" s="27" t="s">
        <v>15</v>
      </c>
      <c r="C34" s="34" t="s">
        <v>86</v>
      </c>
      <c r="D34" s="29">
        <v>31502555</v>
      </c>
      <c r="E34" s="30" t="s">
        <v>37</v>
      </c>
      <c r="F34" s="31">
        <v>165</v>
      </c>
      <c r="G34" s="30" t="s">
        <v>21</v>
      </c>
      <c r="H34" s="32">
        <v>420</v>
      </c>
      <c r="I34" s="32">
        <v>1</v>
      </c>
      <c r="J34" s="32">
        <f t="shared" si="3"/>
        <v>420</v>
      </c>
    </row>
    <row r="35" spans="1:10" s="4" customFormat="1" ht="27" customHeight="1" x14ac:dyDescent="0.2">
      <c r="A35" s="61"/>
      <c r="B35" s="62"/>
      <c r="C35" s="37"/>
      <c r="D35" s="31"/>
      <c r="E35" s="67" t="s">
        <v>11</v>
      </c>
      <c r="F35" s="67"/>
      <c r="G35" s="67"/>
      <c r="H35" s="67"/>
      <c r="I35" s="67"/>
      <c r="J35" s="38">
        <f>SUM(J9:J34)</f>
        <v>186770.19999999998</v>
      </c>
    </row>
    <row r="36" spans="1:10" s="4" customFormat="1" ht="85.5" customHeight="1" x14ac:dyDescent="0.2">
      <c r="A36" s="39">
        <v>1</v>
      </c>
      <c r="B36" s="40" t="s">
        <v>16</v>
      </c>
      <c r="C36" s="34" t="s">
        <v>87</v>
      </c>
      <c r="D36" s="31">
        <v>321052</v>
      </c>
      <c r="E36" s="27" t="s">
        <v>88</v>
      </c>
      <c r="F36" s="29">
        <v>262</v>
      </c>
      <c r="G36" s="41" t="s">
        <v>89</v>
      </c>
      <c r="H36" s="32">
        <v>90000</v>
      </c>
      <c r="I36" s="32">
        <v>1</v>
      </c>
      <c r="J36" s="32">
        <f t="shared" ref="J36" si="4">H36*I36</f>
        <v>90000</v>
      </c>
    </row>
    <row r="37" spans="1:10" s="4" customFormat="1" ht="81.75" customHeight="1" x14ac:dyDescent="0.2">
      <c r="A37" s="39">
        <v>2</v>
      </c>
      <c r="B37" s="40" t="s">
        <v>16</v>
      </c>
      <c r="C37" s="34" t="s">
        <v>90</v>
      </c>
      <c r="D37" s="31">
        <v>9929290</v>
      </c>
      <c r="E37" s="27" t="s">
        <v>24</v>
      </c>
      <c r="F37" s="29">
        <v>113</v>
      </c>
      <c r="G37" s="41" t="s">
        <v>25</v>
      </c>
      <c r="H37" s="32">
        <v>2666.67</v>
      </c>
      <c r="I37" s="32">
        <v>1</v>
      </c>
      <c r="J37" s="32">
        <f t="shared" ref="J37" si="5">H37*I37</f>
        <v>2666.67</v>
      </c>
    </row>
    <row r="38" spans="1:10" s="4" customFormat="1" ht="81.75" customHeight="1" x14ac:dyDescent="0.2">
      <c r="A38" s="39"/>
      <c r="B38" s="40" t="s">
        <v>16</v>
      </c>
      <c r="C38" s="34" t="s">
        <v>91</v>
      </c>
      <c r="D38" s="31">
        <v>64439852</v>
      </c>
      <c r="E38" s="27" t="s">
        <v>26</v>
      </c>
      <c r="F38" s="29">
        <v>113</v>
      </c>
      <c r="G38" s="41" t="s">
        <v>25</v>
      </c>
      <c r="H38" s="32">
        <v>3000</v>
      </c>
      <c r="I38" s="32">
        <v>1</v>
      </c>
      <c r="J38" s="32">
        <f t="shared" ref="J38" si="6">H38*I38</f>
        <v>3000</v>
      </c>
    </row>
    <row r="39" spans="1:10" s="4" customFormat="1" ht="26.25" customHeight="1" x14ac:dyDescent="0.2">
      <c r="A39" s="42"/>
      <c r="B39" s="40"/>
      <c r="C39" s="43"/>
      <c r="D39" s="44"/>
      <c r="E39" s="57" t="s">
        <v>11</v>
      </c>
      <c r="F39" s="58"/>
      <c r="G39" s="58"/>
      <c r="H39" s="58"/>
      <c r="I39" s="59"/>
      <c r="J39" s="38">
        <f>SUM(J36:J38)</f>
        <v>95666.67</v>
      </c>
    </row>
    <row r="40" spans="1:10" s="4" customFormat="1" ht="79.5" customHeight="1" x14ac:dyDescent="0.2">
      <c r="A40" s="42">
        <v>1</v>
      </c>
      <c r="B40" s="40" t="s">
        <v>19</v>
      </c>
      <c r="C40" s="45" t="s">
        <v>92</v>
      </c>
      <c r="D40" s="44">
        <v>9929290</v>
      </c>
      <c r="E40" s="27" t="s">
        <v>24</v>
      </c>
      <c r="F40" s="29">
        <v>113</v>
      </c>
      <c r="G40" s="41" t="s">
        <v>25</v>
      </c>
      <c r="H40" s="32">
        <v>20272.2</v>
      </c>
      <c r="I40" s="32">
        <v>1</v>
      </c>
      <c r="J40" s="32">
        <f>H40*I40</f>
        <v>20272.2</v>
      </c>
    </row>
    <row r="41" spans="1:10" s="4" customFormat="1" ht="30" customHeight="1" x14ac:dyDescent="0.2">
      <c r="A41" s="42"/>
      <c r="B41" s="40"/>
      <c r="C41" s="45"/>
      <c r="D41" s="44"/>
      <c r="E41" s="57" t="s">
        <v>11</v>
      </c>
      <c r="F41" s="58"/>
      <c r="G41" s="58"/>
      <c r="H41" s="58"/>
      <c r="I41" s="59"/>
      <c r="J41" s="47">
        <f>SUM(J40)</f>
        <v>20272.2</v>
      </c>
    </row>
    <row r="42" spans="1:10" s="19" customFormat="1" ht="81.75" customHeight="1" x14ac:dyDescent="0.2">
      <c r="A42" s="48">
        <v>1</v>
      </c>
      <c r="B42" s="49" t="s">
        <v>18</v>
      </c>
      <c r="C42" s="33" t="s">
        <v>93</v>
      </c>
      <c r="D42" s="50">
        <v>9929290</v>
      </c>
      <c r="E42" s="41" t="s">
        <v>24</v>
      </c>
      <c r="F42" s="51">
        <v>113</v>
      </c>
      <c r="G42" s="41" t="s">
        <v>25</v>
      </c>
      <c r="H42" s="46">
        <v>1237.5</v>
      </c>
      <c r="I42" s="46">
        <v>1</v>
      </c>
      <c r="J42" s="52">
        <f>H42*I42</f>
        <v>1237.5</v>
      </c>
    </row>
    <row r="43" spans="1:10" s="19" customFormat="1" ht="81.75" customHeight="1" x14ac:dyDescent="0.2">
      <c r="A43" s="48">
        <v>2</v>
      </c>
      <c r="B43" s="49" t="s">
        <v>18</v>
      </c>
      <c r="C43" s="33" t="s">
        <v>94</v>
      </c>
      <c r="D43" s="50">
        <v>3306518</v>
      </c>
      <c r="E43" s="41" t="s">
        <v>29</v>
      </c>
      <c r="F43" s="51">
        <v>112</v>
      </c>
      <c r="G43" s="41" t="s">
        <v>30</v>
      </c>
      <c r="H43" s="46">
        <v>7079.84</v>
      </c>
      <c r="I43" s="46">
        <v>1</v>
      </c>
      <c r="J43" s="52">
        <f t="shared" ref="J43" si="7">H43*I43</f>
        <v>7079.84</v>
      </c>
    </row>
    <row r="44" spans="1:10" s="19" customFormat="1" ht="81.75" customHeight="1" x14ac:dyDescent="0.2">
      <c r="A44" s="53">
        <v>3</v>
      </c>
      <c r="B44" s="49" t="s">
        <v>18</v>
      </c>
      <c r="C44" s="33" t="s">
        <v>95</v>
      </c>
      <c r="D44" s="50">
        <v>326445</v>
      </c>
      <c r="E44" s="41" t="s">
        <v>27</v>
      </c>
      <c r="F44" s="51">
        <v>111</v>
      </c>
      <c r="G44" s="41" t="s">
        <v>28</v>
      </c>
      <c r="H44" s="46">
        <v>31084.71</v>
      </c>
      <c r="I44" s="46">
        <v>1</v>
      </c>
      <c r="J44" s="52">
        <f t="shared" ref="J44" si="8">H44*I44</f>
        <v>31084.71</v>
      </c>
    </row>
    <row r="45" spans="1:10" ht="26.25" customHeight="1" x14ac:dyDescent="0.2">
      <c r="A45" s="42"/>
      <c r="B45" s="40"/>
      <c r="C45" s="43"/>
      <c r="D45" s="44"/>
      <c r="E45" s="57" t="s">
        <v>11</v>
      </c>
      <c r="F45" s="58"/>
      <c r="G45" s="58"/>
      <c r="H45" s="58"/>
      <c r="I45" s="59"/>
      <c r="J45" s="38">
        <f>SUM(J42:J44)</f>
        <v>39402.050000000003</v>
      </c>
    </row>
    <row r="46" spans="1:10" ht="15" x14ac:dyDescent="0.2">
      <c r="A46" s="42"/>
      <c r="B46" s="40"/>
      <c r="C46" s="43"/>
      <c r="D46" s="54" t="s">
        <v>17</v>
      </c>
      <c r="E46" s="55"/>
      <c r="F46" s="55"/>
      <c r="G46" s="55"/>
      <c r="H46" s="55"/>
      <c r="I46" s="56"/>
      <c r="J46" s="38">
        <f>J35+J39+J45+J41</f>
        <v>342111.12</v>
      </c>
    </row>
  </sheetData>
  <autoFilter ref="A8:J8">
    <filterColumn colId="5" showButton="0"/>
  </autoFilter>
  <mergeCells count="13">
    <mergeCell ref="D46:I46"/>
    <mergeCell ref="E45:I45"/>
    <mergeCell ref="A1:J1"/>
    <mergeCell ref="A35:B35"/>
    <mergeCell ref="F8:G8"/>
    <mergeCell ref="A2:J2"/>
    <mergeCell ref="A3:J3"/>
    <mergeCell ref="A4:J4"/>
    <mergeCell ref="A5:J5"/>
    <mergeCell ref="A6:J6"/>
    <mergeCell ref="E35:I35"/>
    <mergeCell ref="E39:I39"/>
    <mergeCell ref="E41:I41"/>
  </mergeCells>
  <pageMargins left="0.57999999999999996" right="0.51" top="0.65"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2024-09-02T16:35:19Z</cp:lastPrinted>
  <dcterms:created xsi:type="dcterms:W3CDTF">2018-07-04T14:55:56Z</dcterms:created>
  <dcterms:modified xsi:type="dcterms:W3CDTF">2024-09-02T16:35:22Z</dcterms:modified>
</cp:coreProperties>
</file>