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4\DA\INFORMACIÓN PÚBLICA\ARCHIVO 2024\JULIO\NUMERAL 11\FORMATO SIE\"/>
    </mc:Choice>
  </mc:AlternateContent>
  <bookViews>
    <workbookView xWindow="0" yWindow="0" windowWidth="28800" windowHeight="11610"/>
  </bookViews>
  <sheets>
    <sheet name="REPORTE NUMERAL 11" sheetId="1" r:id="rId1"/>
  </sheets>
  <definedNames>
    <definedName name="_xlnm._FilterDatabase" localSheetId="0" hidden="1">'REPORTE NUMERAL 11'!$A$8:$J$8</definedName>
    <definedName name="_xlnm.Print_Area" localSheetId="0">'REPORTE NUMERAL 11'!$A$1:$J$33</definedName>
    <definedName name="_xlnm.Print_Titles" localSheetId="0">'REPORTE NUMERAL 11'!$8:$8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5" i="1" l="1"/>
  <c r="J34" i="1"/>
  <c r="J32" i="1"/>
  <c r="J29" i="1"/>
  <c r="J27" i="1"/>
  <c r="J26" i="1"/>
  <c r="J24" i="1"/>
  <c r="J33" i="1" l="1"/>
  <c r="J30" i="1" l="1"/>
  <c r="J22" i="1" l="1"/>
  <c r="J21" i="1"/>
  <c r="J9" i="1" l="1"/>
  <c r="J10" i="1"/>
  <c r="J11" i="1"/>
  <c r="J12" i="1"/>
  <c r="J17" i="1" l="1"/>
  <c r="J18" i="1"/>
  <c r="J19" i="1"/>
  <c r="J20" i="1"/>
  <c r="J16" i="1"/>
  <c r="J14" i="1"/>
  <c r="J15" i="1"/>
  <c r="J31" i="1" l="1"/>
  <c r="J13" i="1" l="1"/>
  <c r="J23" i="1" s="1"/>
  <c r="J25" i="1" l="1"/>
  <c r="J28" i="1" s="1"/>
</calcChain>
</file>

<file path=xl/sharedStrings.xml><?xml version="1.0" encoding="utf-8"?>
<sst xmlns="http://schemas.openxmlformats.org/spreadsheetml/2006/main" count="109" uniqueCount="73">
  <si>
    <t>Monto</t>
  </si>
  <si>
    <t>Renglón presupuestario</t>
  </si>
  <si>
    <t xml:space="preserve">       Modalidad   de 
compra</t>
  </si>
  <si>
    <t>Información de Oficio</t>
  </si>
  <si>
    <t>Ley de Acceso a la Información - Art 10 Numeral 11</t>
  </si>
  <si>
    <t>INFORMACIÓN DE PROCESOS DE CONTRATACIONES</t>
  </si>
  <si>
    <t>NIT</t>
  </si>
  <si>
    <t>Descripción</t>
  </si>
  <si>
    <t>ENTIDAD 11130016</t>
  </si>
  <si>
    <t>Valores expresados en Quetzales</t>
  </si>
  <si>
    <t>Periodo del 01 al 31 de agosto de 2018</t>
  </si>
  <si>
    <t xml:space="preserve">TOTAL DEL PROCESO </t>
  </si>
  <si>
    <t>Precio Unitario</t>
  </si>
  <si>
    <t xml:space="preserve">Características del proveedor </t>
  </si>
  <si>
    <t xml:space="preserve">MONTO </t>
  </si>
  <si>
    <t>BAJA CUANTÍA</t>
  </si>
  <si>
    <t xml:space="preserve">COMPRA DIRECTA CON OFERTA ELECTRÓNICA </t>
  </si>
  <si>
    <t>TOTAL ENTIDAD:</t>
  </si>
  <si>
    <t>PROCEDIMIENTOS REGULADOS POR EL ARTÍCULO 44 LCE (CASOS DE EXCEPCIÓN)</t>
  </si>
  <si>
    <t xml:space="preserve">COTIZACIÓN </t>
  </si>
  <si>
    <t>MOBILIARIO Y EQUIPO DE OFICINA</t>
  </si>
  <si>
    <t>MANTENIMIENTO Y REPARACIÓN DE MEDIOS DE TRANSPORTE</t>
  </si>
  <si>
    <t>ELEVACIONES TECNICAS SOCIEDAD ANONIMA</t>
  </si>
  <si>
    <t>MANTENIMIENTO Y REPARACIÓN DE EDIFICIOS</t>
  </si>
  <si>
    <t>TELECOMUNICACIONES DE GUATEMALA  SOCIEDAD ANONIMA</t>
  </si>
  <si>
    <t>TELEFONÍA</t>
  </si>
  <si>
    <t>INNOVA OUTSOURCING  SOCIEDAD ANONIMA</t>
  </si>
  <si>
    <t>EMPRESA ELECTRICA DE GUATEMALA SOCIEDAD ANONIMA</t>
  </si>
  <si>
    <t>ENERGÍA ELÉCTRICA</t>
  </si>
  <si>
    <t>EMPRESA MUNICIPAL DE AGUA DE LA CIUDAD DE GUATEMALA</t>
  </si>
  <si>
    <t>AGUA</t>
  </si>
  <si>
    <t>MANTENIMIENTO Y REPARACIÓN DE  EQUIPO DE OFICINA</t>
  </si>
  <si>
    <t>ALIMENTOS PARA PERSONAS</t>
  </si>
  <si>
    <t>DERECHOS DE BIENES INTANGIBLES</t>
  </si>
  <si>
    <t>Periodo del 01 al 31 de Julio de 2024</t>
  </si>
  <si>
    <t>Adquisición de 250 Garrafones Agua; Clase: purificada, para contar con existencias y consumo del personal que labora en Despacho Superior, Subdespachos, Direcciones, Departamentos, Unidades y Secciones que conforman la Secretaría de Inteligencia Estratégica del Estado.</t>
  </si>
  <si>
    <t>DISTRIBUIDORA JALAPEÑA  SOCIEDAD ANONIMA</t>
  </si>
  <si>
    <t>Adquisición de 35 Licencias de Antivirus para Sistema Operativo Windows, 7, 8, 10, 11 con soporte de 24/7/365 con administración remota, para la protección del equipo de cómputo portátil para uso de la Secretaría de Inteligencia Estratégica del Estado, ante la proliferación de virus en el internet, SPAM y demás fuentes de infección, siendo este válido del periodo 26/07/2024 al 26/07/2025.</t>
  </si>
  <si>
    <t>Adquisición de Tintas para contar con existencia y proveer al Despacho Superior, Subsecretarías, Departamentos, Secciones y Unidades de la Secretaría de Inteligencia Estratégica del Estado.</t>
  </si>
  <si>
    <t>RICOH DE GUATEMALA  SOCIEDAD ANONIMA</t>
  </si>
  <si>
    <t>MULTICOPY SOCIEDAD ANONIMA</t>
  </si>
  <si>
    <t>TINTES, PINTURAS Y COLORANTES</t>
  </si>
  <si>
    <t>Adquisición de 100 Archivadores, Contiene: palanca, material: vinil, tamaño: oficio; 60 Cajas de Bolsa para Basura, Capacidad: 15 galón (gal), material: plástico; 60 Cajas de Bolsa para Basura, Material: plástico, tamaño: pequeña; 60 Cajas de Bolsa para Basura, Material: plástico, tamaño: mediana y 80 Paquetes de 25 Unidades de Cuchara Desechable, Material: Plástico, para contar con existencia en la Secretaría de Inteligencia Estratégica del Estado.</t>
  </si>
  <si>
    <t>XIQUIN LAINES DE PEREZ VILMA DOLORES</t>
  </si>
  <si>
    <t>PRODUCTOS PLÁSTICOS, NYLON, VINIL Y P.V.C.</t>
  </si>
  <si>
    <t>1 Servicio de Transporte de Personas, boleto aéreo, para traslado de un experto del Centro Nacional de Inteligencia de México, quien impartirá el curso presencial "Técnicas Analíticas Estructuradas" a desarrollarse del 05 al 09 de agosto del año 2024, en la Secretaría de Inteligencia Estratégica del Estado.</t>
  </si>
  <si>
    <t>QUINTOS TRAVEL SOCIEDAD ANONIMA</t>
  </si>
  <si>
    <t>TRANSPORTE DE PERSONAS</t>
  </si>
  <si>
    <t>1 Servicio de Transporte de Personas, boleto aéreo, para traslado de un experto del Centro Nacional de Inteligencia de México, quien impartirá el curso presencial "Análisis de Inteligencia Nivel Intermedio" a desarrollarse del 19 al 23 de agosto del año 2024, en la Secretaría de Inteligencia Estratégica del Estado.</t>
  </si>
  <si>
    <t>Servicio de mantenimiento preventivo para 2 elevadores, para realizar el mantenimiento preventivo a los elevadores marca DOVER, EF0564 y EF0565, ubicados en el edificio de la Secretaría de Inteligencia Estratégica del Estado, correspondiente al mes de julio de 2024.</t>
  </si>
  <si>
    <t>Servicio de reparación que incluye: graduación, ajuste de pivote y purgado de bomba central y bomba auxiliar de clutch, para el vehículo tipo Pick-Up, marca Mazda, Línea BT-50 DBL CAB 4X4 Turbo, color Gris Titanium, modelo 2012, propiedad de la Secretaría de Inteligencia Estratégica del Estado.</t>
  </si>
  <si>
    <t>TECNICENTRO GRAND PRIX SOCIEDAD ANONIMA</t>
  </si>
  <si>
    <t>Instalación de alarma y cerradura central para el vehículo tipo Automóvil, marca Toyota, Línea Yaris, color Plateado Metálico, modelo 2014, propiedad de la Secretaría de Inteligencia Estratégica del Estado.</t>
  </si>
  <si>
    <t>GÓMEZ ARMIRA IVAN</t>
  </si>
  <si>
    <t>OTROS SERVICIOS</t>
  </si>
  <si>
    <t>Adquisición de 3 escritorio en l: Ala frontal: 1.2 metros de largo por 0.60 metros de ancho; Ala lateral: 1.50 metros de largo por 0.60 metros de ancho; Alto: 0.77 Metro; incluye:  Pedestal de 03 gavetas; Material: metal y melamina. Serán utilizados para reemplazar los que se encuentran en mal estado, en las diferentes Direcciones y/o unidades que conforman la Secretaría de Inteligencia Estratégica del Estado</t>
  </si>
  <si>
    <t>SMART OFFICE  SOCIEDAD ANONIMA</t>
  </si>
  <si>
    <t>Adquisición de 5 escritorio en l: Ala frontal: 1.8 metros de largo por 0.70 metros de ancho; Ala lateral: 1.90 metros de largo por 0.60 metros de ancho; Alto: 0.77 Metro; gavetas: 3; Material: metal y melamina. Serán utilizados para reemplazar los que se encuentran en mal estado, en las diferentes Direcciones y/o unidades que conforman la Secretaría de Inteligencia Estratégica del Estado</t>
  </si>
  <si>
    <t>Adquisición de 72 Tarros de Jabón de 425 Gramos, 27 Galones de Cloro, 200 Unidades de Desinfectante Aplicación: Mingitorio, 25 Envases de 400 Mililitros, Desodorante ambiental, 100 Unidades de Esponjas, Uso: Lavatrastos, 50 Galones de Jabón, para contar con existencias en el Departamento de Almacén y así proveer al Departamento de Servicios Generales para la limpieza de Direcciones, Departamentos, Unidades y Secciones de la Secretaría de Inteligencia Estratégica del Estado.</t>
  </si>
  <si>
    <t>PEREZ LOPEZ MIGUEL</t>
  </si>
  <si>
    <t>ELEMENTOS Y COMPUESTOS QUÍMICOS</t>
  </si>
  <si>
    <t>PRODUCTOS SANITARIOS, DE LIMPIEZA Y DE USO PERSONAL</t>
  </si>
  <si>
    <t>Servicio Preventivo para fotocopiadora multifuncional Konica Minolta con código de SICOIN 0049726C, que se encuentra en la Unidad de Reproducciones de la Dirección Administrativa de la Secretaría de Inteligencia Estratégica del Estado.</t>
  </si>
  <si>
    <t>COMPAÑIA INTERNACIONAL DE PRODUCTOS Y SERVICIOS SOCIEDAD ANONIMA</t>
  </si>
  <si>
    <t>Adquisición de 20 Monitores, Tipo: Led, pantalla: plana, tamaño: 24.1 pulgadas, para el reemplazo de los monitores del personal de la Secretaría de Inteligencia Estratégica del Estado; Dirección de Recolección de Información (3), Dirección Financiera (10), Unidad de Auditoria Interna (4), Asesoría Jurídica (3).</t>
  </si>
  <si>
    <t>RADFORD HERNÁNDEZ JUAN FERNANDO</t>
  </si>
  <si>
    <t>EQUIPO DE CÓMPUTO</t>
  </si>
  <si>
    <t>Servicio de Enlace de Internet Primario para uso la Secretaría de Inteligencia Estratégica del Estado, correspondiente al mes de junio de 2024.</t>
  </si>
  <si>
    <t>Servicio de Enlace de Internet Secundario para uso la Secretaría de Inteligencia Estratégica del Estado, correspondiente al mes de junio de 2024.</t>
  </si>
  <si>
    <t>Servicio de Telefonía Móvil para uso de la Secretaría de Inteligencia Estratégica del Estado, correspondiente al mes de junio de 2024.</t>
  </si>
  <si>
    <t>Servicio de alcantarillado municipal de agua, para el edificio de la Secretaría de Inteligencia Estratégica del Estado, correspondiente al periodo de lectura del 18 de junio de 2024 al 17 de julio de 2024.</t>
  </si>
  <si>
    <t>Servicio de energía eléctrica para el edificio de la Secretaría de Inteligencia Estratégica del Estado, correspondiente al mes de junio de 2024.</t>
  </si>
  <si>
    <t>Servicio de telefonía fija, correspondiente al mes de junio del 2024, utilizado en las instalaciones de la Secretaría de Inteligencia Estratégica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</si>
</sst>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theme="1"/>
      <name val="Calibri"/>
      <family val="2"/>
      <scheme val="minor"/>
    </font>
    <font>
      <sz val="11"/>
      <color theme="1"/>
      <name val="Arial"/>
      <family val="2"/>
    </font>
    <font>
      <sz val="10"/>
      <color theme="1"/>
      <name val="Arial"/>
      <family val="2"/>
    </font>
    <font>
      <sz val="12"/>
      <color theme="1"/>
      <name val="Arial"/>
      <family val="2"/>
    </font>
    <font>
      <sz val="11"/>
      <color theme="1"/>
      <name val="Calibri"/>
      <family val="2"/>
      <scheme val="minor"/>
    </font>
    <font>
      <sz val="10.5"/>
      <color theme="1"/>
      <name val="Arial"/>
      <family val="2"/>
    </font>
    <font>
      <sz val="10.5"/>
      <color theme="1"/>
      <name val="Montserrat"/>
      <family val="3"/>
    </font>
    <font>
      <b/>
      <sz val="10.5"/>
      <color theme="1"/>
      <name val="Montserrat"/>
      <family val="3"/>
    </font>
    <font>
      <sz val="10.5"/>
      <color theme="0"/>
      <name val="Montserrat"/>
      <family val="3"/>
    </font>
    <font>
      <b/>
      <sz val="10.5"/>
      <name val="Montserrat"/>
      <family val="3"/>
    </font>
    <font>
      <b/>
      <sz val="10.5"/>
      <color theme="0"/>
      <name val="Altivo Regular"/>
      <family val="2"/>
    </font>
    <font>
      <sz val="10.5"/>
      <name val="Altivo Light"/>
      <family val="2"/>
    </font>
    <font>
      <sz val="10.5"/>
      <color theme="1"/>
      <name val="Altivo Light"/>
      <family val="2"/>
    </font>
    <font>
      <sz val="10.5"/>
      <color indexed="8"/>
      <name val="Altivo Light"/>
      <family val="2"/>
    </font>
    <font>
      <b/>
      <sz val="10.5"/>
      <color indexed="8"/>
      <name val="Altivo Light"/>
      <family val="2"/>
    </font>
    <font>
      <b/>
      <sz val="10.5"/>
      <color theme="1"/>
      <name val="Altivo Light"/>
      <family val="2"/>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68">
    <xf numFmtId="0" fontId="0" fillId="0" borderId="0" xfId="0"/>
    <xf numFmtId="0" fontId="1" fillId="0" borderId="0" xfId="0" applyFont="1"/>
    <xf numFmtId="0" fontId="2" fillId="0" borderId="0" xfId="0" applyFont="1"/>
    <xf numFmtId="0" fontId="3" fillId="0" borderId="0" xfId="0" applyFont="1"/>
    <xf numFmtId="0" fontId="1" fillId="3" borderId="0" xfId="0" applyFont="1" applyFill="1"/>
    <xf numFmtId="0" fontId="5" fillId="0" borderId="0" xfId="0" applyFont="1" applyAlignment="1">
      <alignment horizontal="center" vertical="center"/>
    </xf>
    <xf numFmtId="0" fontId="5" fillId="0" borderId="0" xfId="0" applyFont="1"/>
    <xf numFmtId="43" fontId="5" fillId="0" borderId="0" xfId="1" applyFont="1"/>
    <xf numFmtId="0" fontId="5" fillId="0" borderId="0" xfId="0" applyFont="1" applyAlignment="1">
      <alignment horizontal="justify" vertical="center"/>
    </xf>
    <xf numFmtId="0" fontId="6" fillId="0" borderId="0" xfId="0" applyFont="1"/>
    <xf numFmtId="0" fontId="6" fillId="0" borderId="0" xfId="0" applyFont="1" applyAlignment="1">
      <alignment horizontal="left" vertical="center"/>
    </xf>
    <xf numFmtId="0" fontId="6" fillId="0" borderId="0" xfId="0" applyFont="1" applyAlignment="1">
      <alignment horizontal="justify" vertical="center"/>
    </xf>
    <xf numFmtId="0" fontId="6" fillId="0" borderId="0" xfId="0" applyFont="1" applyAlignment="1">
      <alignment horizontal="center" vertical="center"/>
    </xf>
    <xf numFmtId="0" fontId="5" fillId="0" borderId="0" xfId="0" applyFont="1" applyAlignment="1">
      <alignment horizontal="left" vertical="center"/>
    </xf>
    <xf numFmtId="0" fontId="2" fillId="3" borderId="0" xfId="0" applyFont="1" applyFill="1"/>
    <xf numFmtId="0" fontId="8" fillId="2" borderId="5" xfId="0" applyFont="1" applyFill="1" applyBorder="1" applyAlignment="1">
      <alignment horizontal="center" vertical="center" wrapText="1"/>
    </xf>
    <xf numFmtId="0" fontId="7" fillId="0" borderId="0" xfId="0" applyFont="1" applyAlignment="1">
      <alignment horizontal="justify" vertical="center"/>
    </xf>
    <xf numFmtId="43" fontId="6" fillId="0" borderId="0" xfId="1" applyFont="1"/>
    <xf numFmtId="0" fontId="7" fillId="0" borderId="0" xfId="0" applyFont="1" applyBorder="1" applyAlignment="1">
      <alignment horizontal="center" vertical="center" wrapText="1"/>
    </xf>
    <xf numFmtId="0" fontId="1" fillId="0" borderId="0" xfId="0" applyFont="1" applyFill="1"/>
    <xf numFmtId="0" fontId="10" fillId="2" borderId="3" xfId="0" applyFont="1" applyFill="1" applyBorder="1" applyAlignment="1">
      <alignment horizontal="center" vertical="center" wrapText="1"/>
    </xf>
    <xf numFmtId="0" fontId="10" fillId="2" borderId="3" xfId="0" applyFont="1" applyFill="1" applyBorder="1" applyAlignment="1">
      <alignment horizontal="justify" vertical="center"/>
    </xf>
    <xf numFmtId="0" fontId="10" fillId="2" borderId="8" xfId="0" applyFont="1" applyFill="1" applyBorder="1" applyAlignment="1">
      <alignment horizontal="center" vertical="center"/>
    </xf>
    <xf numFmtId="0" fontId="10" fillId="2" borderId="1" xfId="0" applyFont="1" applyFill="1" applyBorder="1" applyAlignment="1">
      <alignment horizontal="justify" vertical="center"/>
    </xf>
    <xf numFmtId="0" fontId="10" fillId="2" borderId="9" xfId="0" applyFont="1" applyFill="1" applyBorder="1" applyAlignment="1">
      <alignment horizontal="center" vertical="center" wrapText="1"/>
    </xf>
    <xf numFmtId="43" fontId="10" fillId="2" borderId="6" xfId="1" applyFont="1" applyFill="1" applyBorder="1" applyAlignment="1">
      <alignment horizontal="center" vertical="center"/>
    </xf>
    <xf numFmtId="0" fontId="11" fillId="3" borderId="7"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0" borderId="1" xfId="0" quotePrefix="1" applyFont="1" applyFill="1" applyBorder="1" applyAlignment="1">
      <alignment horizontal="justify" vertical="center" wrapText="1"/>
    </xf>
    <xf numFmtId="0" fontId="12" fillId="3" borderId="1" xfId="0"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0" xfId="0" applyFont="1" applyFill="1" applyBorder="1" applyAlignment="1">
      <alignment horizontal="center" vertical="center"/>
    </xf>
    <xf numFmtId="43" fontId="12" fillId="3" borderId="4" xfId="1" applyFont="1" applyFill="1" applyBorder="1" applyAlignment="1">
      <alignment horizontal="right" vertical="center"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center"/>
    </xf>
    <xf numFmtId="0" fontId="12" fillId="3" borderId="1" xfId="0" applyNumberFormat="1" applyFont="1" applyFill="1" applyBorder="1" applyAlignment="1">
      <alignment horizontal="center" vertical="center"/>
    </xf>
    <xf numFmtId="0" fontId="12" fillId="3" borderId="10" xfId="0" applyNumberFormat="1" applyFont="1" applyFill="1" applyBorder="1" applyAlignment="1">
      <alignment horizontal="center" vertical="center"/>
    </xf>
    <xf numFmtId="0" fontId="14" fillId="3" borderId="1" xfId="0" applyFont="1" applyFill="1" applyBorder="1" applyAlignment="1">
      <alignment horizontal="justify" vertical="center" wrapText="1"/>
    </xf>
    <xf numFmtId="43" fontId="15" fillId="3" borderId="4" xfId="1" applyFont="1" applyFill="1" applyBorder="1" applyAlignment="1">
      <alignment horizontal="center" vertical="center"/>
    </xf>
    <xf numFmtId="0" fontId="13" fillId="3" borderId="7" xfId="0" applyFont="1" applyFill="1" applyBorder="1" applyAlignment="1">
      <alignment horizontal="center" vertical="center"/>
    </xf>
    <xf numFmtId="0" fontId="13"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3" fillId="3" borderId="10" xfId="0" applyFont="1" applyFill="1" applyBorder="1" applyAlignment="1">
      <alignment horizontal="center" vertical="center" wrapText="1"/>
    </xf>
    <xf numFmtId="0" fontId="13" fillId="3" borderId="1" xfId="0" applyFont="1" applyFill="1" applyBorder="1" applyAlignment="1">
      <alignment horizontal="justify" vertical="center"/>
    </xf>
    <xf numFmtId="43" fontId="12" fillId="0" borderId="4" xfId="1" applyFont="1" applyFill="1" applyBorder="1" applyAlignment="1">
      <alignment horizontal="center" vertical="center" wrapText="1"/>
    </xf>
    <xf numFmtId="43" fontId="15" fillId="3" borderId="4" xfId="1" applyFont="1" applyFill="1" applyBorder="1" applyAlignment="1">
      <alignment horizontal="right" vertical="center" wrapText="1"/>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 xfId="0" applyFont="1" applyFill="1" applyBorder="1" applyAlignment="1">
      <alignment horizontal="center" vertical="center"/>
    </xf>
    <xf numFmtId="43" fontId="12" fillId="0" borderId="4" xfId="1" applyFont="1" applyFill="1" applyBorder="1" applyAlignment="1">
      <alignment horizontal="right" vertical="center" wrapText="1"/>
    </xf>
    <xf numFmtId="0" fontId="13" fillId="0" borderId="11"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6" fillId="0" borderId="0" xfId="0" applyFont="1" applyAlignment="1">
      <alignment horizontal="center"/>
    </xf>
    <xf numFmtId="0" fontId="14" fillId="3" borderId="7" xfId="0" applyFont="1" applyFill="1" applyBorder="1" applyAlignment="1">
      <alignment horizontal="center" vertical="center"/>
    </xf>
    <xf numFmtId="0" fontId="14" fillId="3"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0" borderId="0" xfId="0" applyFont="1" applyAlignment="1">
      <alignment horizontal="center"/>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3" borderId="1"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D8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3552978</xdr:colOff>
      <xdr:row>0</xdr:row>
      <xdr:rowOff>176893</xdr:rowOff>
    </xdr:from>
    <xdr:to>
      <xdr:col>3</xdr:col>
      <xdr:colOff>190500</xdr:colOff>
      <xdr:row>6</xdr:row>
      <xdr:rowOff>27409</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9799" y="176893"/>
          <a:ext cx="1087058" cy="1075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tabSelected="1" zoomScale="85" zoomScaleNormal="85" workbookViewId="0">
      <selection activeCell="J40" sqref="J40"/>
    </sheetView>
  </sheetViews>
  <sheetFormatPr baseColWidth="10" defaultRowHeight="14.25" x14ac:dyDescent="0.2"/>
  <cols>
    <col min="1" max="1" width="6.7109375" style="5" customWidth="1"/>
    <col min="2" max="2" width="28.140625" style="5" customWidth="1"/>
    <col min="3" max="3" width="66.7109375" style="8" customWidth="1"/>
    <col min="4" max="4" width="16.28515625" style="5" customWidth="1"/>
    <col min="5" max="5" width="55.85546875" style="8" customWidth="1"/>
    <col min="6" max="6" width="7.7109375" style="5" customWidth="1"/>
    <col min="7" max="7" width="33.7109375" style="13" customWidth="1"/>
    <col min="8" max="8" width="21.85546875" style="6" customWidth="1"/>
    <col min="9" max="9" width="16.7109375" style="6" customWidth="1"/>
    <col min="10" max="10" width="22.5703125" style="7" customWidth="1"/>
    <col min="11" max="16384" width="11.42578125" style="1"/>
  </cols>
  <sheetData>
    <row r="1" spans="1:10" s="3" customFormat="1" ht="16.5" customHeight="1" x14ac:dyDescent="0.3">
      <c r="A1" s="60" t="s">
        <v>3</v>
      </c>
      <c r="B1" s="60"/>
      <c r="C1" s="60"/>
      <c r="D1" s="60"/>
      <c r="E1" s="60"/>
      <c r="F1" s="60"/>
      <c r="G1" s="60"/>
      <c r="H1" s="60"/>
      <c r="I1" s="60"/>
      <c r="J1" s="60"/>
    </row>
    <row r="2" spans="1:10" s="3" customFormat="1" ht="16.5" customHeight="1" x14ac:dyDescent="0.3">
      <c r="A2" s="60" t="s">
        <v>4</v>
      </c>
      <c r="B2" s="60"/>
      <c r="C2" s="60"/>
      <c r="D2" s="60"/>
      <c r="E2" s="60"/>
      <c r="F2" s="60"/>
      <c r="G2" s="60"/>
      <c r="H2" s="60"/>
      <c r="I2" s="60"/>
      <c r="J2" s="60"/>
    </row>
    <row r="3" spans="1:10" s="3" customFormat="1" ht="16.5" customHeight="1" x14ac:dyDescent="0.3">
      <c r="A3" s="64" t="s">
        <v>5</v>
      </c>
      <c r="B3" s="64"/>
      <c r="C3" s="64"/>
      <c r="D3" s="64"/>
      <c r="E3" s="64"/>
      <c r="F3" s="64"/>
      <c r="G3" s="64"/>
      <c r="H3" s="64"/>
      <c r="I3" s="64"/>
      <c r="J3" s="64"/>
    </row>
    <row r="4" spans="1:10" s="3" customFormat="1" ht="15.75" customHeight="1" x14ac:dyDescent="0.2">
      <c r="A4" s="65" t="s">
        <v>34</v>
      </c>
      <c r="B4" s="65"/>
      <c r="C4" s="65"/>
      <c r="D4" s="65"/>
      <c r="E4" s="65"/>
      <c r="F4" s="65"/>
      <c r="G4" s="65"/>
      <c r="H4" s="65"/>
      <c r="I4" s="65"/>
      <c r="J4" s="65"/>
    </row>
    <row r="5" spans="1:10" s="3" customFormat="1" ht="15.75" customHeight="1" x14ac:dyDescent="0.2">
      <c r="A5" s="65" t="s">
        <v>9</v>
      </c>
      <c r="B5" s="65"/>
      <c r="C5" s="65"/>
      <c r="D5" s="65"/>
      <c r="E5" s="65" t="s">
        <v>9</v>
      </c>
      <c r="F5" s="65"/>
      <c r="G5" s="65"/>
      <c r="H5" s="65"/>
      <c r="I5" s="65"/>
      <c r="J5" s="65"/>
    </row>
    <row r="6" spans="1:10" s="3" customFormat="1" ht="15.75" customHeight="1" x14ac:dyDescent="0.2">
      <c r="A6" s="66" t="s">
        <v>8</v>
      </c>
      <c r="B6" s="66"/>
      <c r="C6" s="66"/>
      <c r="D6" s="66"/>
      <c r="E6" s="66" t="s">
        <v>10</v>
      </c>
      <c r="F6" s="66"/>
      <c r="G6" s="66"/>
      <c r="H6" s="66"/>
      <c r="I6" s="66"/>
      <c r="J6" s="66"/>
    </row>
    <row r="7" spans="1:10" ht="15" customHeight="1" thickBot="1" x14ac:dyDescent="0.35">
      <c r="A7" s="12"/>
      <c r="B7" s="18"/>
      <c r="C7" s="16"/>
      <c r="D7" s="12"/>
      <c r="E7" s="11"/>
      <c r="F7" s="12"/>
      <c r="G7" s="10"/>
      <c r="H7" s="9"/>
      <c r="I7" s="9"/>
      <c r="J7" s="17"/>
    </row>
    <row r="8" spans="1:10" s="2" customFormat="1" ht="65.25" customHeight="1" x14ac:dyDescent="0.2">
      <c r="A8" s="15"/>
      <c r="B8" s="20" t="s">
        <v>2</v>
      </c>
      <c r="C8" s="21" t="s">
        <v>7</v>
      </c>
      <c r="D8" s="22" t="s">
        <v>6</v>
      </c>
      <c r="E8" s="23" t="s">
        <v>13</v>
      </c>
      <c r="F8" s="63" t="s">
        <v>1</v>
      </c>
      <c r="G8" s="63"/>
      <c r="H8" s="24" t="s">
        <v>12</v>
      </c>
      <c r="I8" s="24" t="s">
        <v>14</v>
      </c>
      <c r="J8" s="25" t="s">
        <v>0</v>
      </c>
    </row>
    <row r="9" spans="1:10" s="14" customFormat="1" ht="120.75" customHeight="1" x14ac:dyDescent="0.2">
      <c r="A9" s="26">
        <v>1</v>
      </c>
      <c r="B9" s="27" t="s">
        <v>15</v>
      </c>
      <c r="C9" s="28" t="s">
        <v>35</v>
      </c>
      <c r="D9" s="29">
        <v>3306224</v>
      </c>
      <c r="E9" s="30" t="s">
        <v>36</v>
      </c>
      <c r="F9" s="31">
        <v>211</v>
      </c>
      <c r="G9" s="30" t="s">
        <v>32</v>
      </c>
      <c r="H9" s="32">
        <v>3750</v>
      </c>
      <c r="I9" s="32">
        <v>1</v>
      </c>
      <c r="J9" s="32">
        <f t="shared" ref="J9:J12" si="0">H9*I9</f>
        <v>3750</v>
      </c>
    </row>
    <row r="10" spans="1:10" s="14" customFormat="1" ht="161.25" customHeight="1" x14ac:dyDescent="0.2">
      <c r="A10" s="26">
        <v>2</v>
      </c>
      <c r="B10" s="27" t="s">
        <v>15</v>
      </c>
      <c r="C10" s="33" t="s">
        <v>37</v>
      </c>
      <c r="D10" s="31">
        <v>4925343</v>
      </c>
      <c r="E10" s="30" t="s">
        <v>39</v>
      </c>
      <c r="F10" s="31">
        <v>158</v>
      </c>
      <c r="G10" s="30" t="s">
        <v>33</v>
      </c>
      <c r="H10" s="32">
        <v>5168.8</v>
      </c>
      <c r="I10" s="32">
        <v>1</v>
      </c>
      <c r="J10" s="32">
        <f t="shared" si="0"/>
        <v>5168.8</v>
      </c>
    </row>
    <row r="11" spans="1:10" s="14" customFormat="1" ht="146.25" customHeight="1" x14ac:dyDescent="0.2">
      <c r="A11" s="26">
        <v>3</v>
      </c>
      <c r="B11" s="27" t="s">
        <v>15</v>
      </c>
      <c r="C11" s="34" t="s">
        <v>38</v>
      </c>
      <c r="D11" s="31">
        <v>73317284</v>
      </c>
      <c r="E11" s="30" t="s">
        <v>40</v>
      </c>
      <c r="F11" s="31">
        <v>267</v>
      </c>
      <c r="G11" s="30" t="s">
        <v>41</v>
      </c>
      <c r="H11" s="32">
        <v>11540</v>
      </c>
      <c r="I11" s="32">
        <v>1</v>
      </c>
      <c r="J11" s="32">
        <f t="shared" si="0"/>
        <v>11540</v>
      </c>
    </row>
    <row r="12" spans="1:10" s="14" customFormat="1" ht="158.25" customHeight="1" x14ac:dyDescent="0.2">
      <c r="A12" s="26">
        <v>4</v>
      </c>
      <c r="B12" s="27" t="s">
        <v>15</v>
      </c>
      <c r="C12" s="34" t="s">
        <v>42</v>
      </c>
      <c r="D12" s="31">
        <v>23298561</v>
      </c>
      <c r="E12" s="30" t="s">
        <v>43</v>
      </c>
      <c r="F12" s="35">
        <v>268</v>
      </c>
      <c r="G12" s="30" t="s">
        <v>44</v>
      </c>
      <c r="H12" s="32">
        <v>5526</v>
      </c>
      <c r="I12" s="32">
        <v>1</v>
      </c>
      <c r="J12" s="32">
        <f t="shared" si="0"/>
        <v>5526</v>
      </c>
    </row>
    <row r="13" spans="1:10" s="14" customFormat="1" ht="148.5" customHeight="1" x14ac:dyDescent="0.2">
      <c r="A13" s="26">
        <v>5</v>
      </c>
      <c r="B13" s="27" t="s">
        <v>15</v>
      </c>
      <c r="C13" s="34" t="s">
        <v>45</v>
      </c>
      <c r="D13" s="29">
        <v>16900979</v>
      </c>
      <c r="E13" s="30" t="s">
        <v>46</v>
      </c>
      <c r="F13" s="35">
        <v>141</v>
      </c>
      <c r="G13" s="30" t="s">
        <v>47</v>
      </c>
      <c r="H13" s="32">
        <v>3305.08</v>
      </c>
      <c r="I13" s="32">
        <v>1</v>
      </c>
      <c r="J13" s="32">
        <f>H13*I13</f>
        <v>3305.08</v>
      </c>
    </row>
    <row r="14" spans="1:10" s="14" customFormat="1" ht="118.5" customHeight="1" x14ac:dyDescent="0.2">
      <c r="A14" s="26">
        <v>6</v>
      </c>
      <c r="B14" s="27" t="s">
        <v>15</v>
      </c>
      <c r="C14" s="34" t="s">
        <v>48</v>
      </c>
      <c r="D14" s="29">
        <v>16900979</v>
      </c>
      <c r="E14" s="30" t="s">
        <v>46</v>
      </c>
      <c r="F14" s="36">
        <v>141</v>
      </c>
      <c r="G14" s="30" t="s">
        <v>47</v>
      </c>
      <c r="H14" s="32">
        <v>4360.08</v>
      </c>
      <c r="I14" s="32">
        <v>1</v>
      </c>
      <c r="J14" s="32">
        <f t="shared" ref="J14:J15" si="1">H14*I14</f>
        <v>4360.08</v>
      </c>
    </row>
    <row r="15" spans="1:10" s="14" customFormat="1" ht="118.5" customHeight="1" x14ac:dyDescent="0.2">
      <c r="A15" s="26">
        <v>7</v>
      </c>
      <c r="B15" s="27" t="s">
        <v>15</v>
      </c>
      <c r="C15" s="34" t="s">
        <v>49</v>
      </c>
      <c r="D15" s="29">
        <v>34584072</v>
      </c>
      <c r="E15" s="30" t="s">
        <v>22</v>
      </c>
      <c r="F15" s="36">
        <v>171</v>
      </c>
      <c r="G15" s="30" t="s">
        <v>23</v>
      </c>
      <c r="H15" s="32">
        <v>1365</v>
      </c>
      <c r="I15" s="32">
        <v>1</v>
      </c>
      <c r="J15" s="32">
        <f t="shared" si="1"/>
        <v>1365</v>
      </c>
    </row>
    <row r="16" spans="1:10" s="14" customFormat="1" ht="144" customHeight="1" x14ac:dyDescent="0.2">
      <c r="A16" s="26">
        <v>8</v>
      </c>
      <c r="B16" s="27" t="s">
        <v>15</v>
      </c>
      <c r="C16" s="34" t="s">
        <v>50</v>
      </c>
      <c r="D16" s="29">
        <v>1176250</v>
      </c>
      <c r="E16" s="30" t="s">
        <v>51</v>
      </c>
      <c r="F16" s="31">
        <v>165</v>
      </c>
      <c r="G16" s="30" t="s">
        <v>21</v>
      </c>
      <c r="H16" s="32">
        <v>645</v>
      </c>
      <c r="I16" s="32">
        <v>1</v>
      </c>
      <c r="J16" s="32">
        <f>H16*I16</f>
        <v>645</v>
      </c>
    </row>
    <row r="17" spans="1:12" s="14" customFormat="1" ht="118.5" customHeight="1" x14ac:dyDescent="0.2">
      <c r="A17" s="26">
        <v>9</v>
      </c>
      <c r="B17" s="27" t="s">
        <v>15</v>
      </c>
      <c r="C17" s="34" t="s">
        <v>52</v>
      </c>
      <c r="D17" s="29">
        <v>31502555</v>
      </c>
      <c r="E17" s="30" t="s">
        <v>53</v>
      </c>
      <c r="F17" s="31">
        <v>199</v>
      </c>
      <c r="G17" s="30" t="s">
        <v>54</v>
      </c>
      <c r="H17" s="32">
        <v>1950</v>
      </c>
      <c r="I17" s="32">
        <v>1</v>
      </c>
      <c r="J17" s="32">
        <f t="shared" ref="J17:J20" si="2">H17*I17</f>
        <v>1950</v>
      </c>
    </row>
    <row r="18" spans="1:12" s="14" customFormat="1" ht="118.5" customHeight="1" x14ac:dyDescent="0.2">
      <c r="A18" s="26">
        <v>10</v>
      </c>
      <c r="B18" s="27" t="s">
        <v>15</v>
      </c>
      <c r="C18" s="34" t="s">
        <v>55</v>
      </c>
      <c r="D18" s="29">
        <v>62869396</v>
      </c>
      <c r="E18" s="30" t="s">
        <v>56</v>
      </c>
      <c r="F18" s="31">
        <v>322</v>
      </c>
      <c r="G18" s="30" t="s">
        <v>20</v>
      </c>
      <c r="H18" s="32">
        <v>3450</v>
      </c>
      <c r="I18" s="32">
        <v>1</v>
      </c>
      <c r="J18" s="32">
        <f t="shared" si="2"/>
        <v>3450</v>
      </c>
    </row>
    <row r="19" spans="1:12" s="14" customFormat="1" ht="136.5" customHeight="1" x14ac:dyDescent="0.2">
      <c r="A19" s="26">
        <v>11</v>
      </c>
      <c r="B19" s="27" t="s">
        <v>15</v>
      </c>
      <c r="C19" s="34" t="s">
        <v>57</v>
      </c>
      <c r="D19" s="29">
        <v>62869396</v>
      </c>
      <c r="E19" s="31" t="s">
        <v>56</v>
      </c>
      <c r="F19" s="31">
        <v>322</v>
      </c>
      <c r="G19" s="30" t="s">
        <v>20</v>
      </c>
      <c r="H19" s="32">
        <v>10000</v>
      </c>
      <c r="I19" s="32">
        <v>1</v>
      </c>
      <c r="J19" s="32">
        <f t="shared" si="2"/>
        <v>10000</v>
      </c>
    </row>
    <row r="20" spans="1:12" s="14" customFormat="1" ht="118.5" customHeight="1" x14ac:dyDescent="0.2">
      <c r="A20" s="26">
        <v>12</v>
      </c>
      <c r="B20" s="27" t="s">
        <v>15</v>
      </c>
      <c r="C20" s="34" t="s">
        <v>58</v>
      </c>
      <c r="D20" s="29">
        <v>3635406</v>
      </c>
      <c r="E20" s="31" t="s">
        <v>59</v>
      </c>
      <c r="F20" s="31">
        <v>261</v>
      </c>
      <c r="G20" s="30" t="s">
        <v>60</v>
      </c>
      <c r="H20" s="32">
        <v>614.25</v>
      </c>
      <c r="I20" s="32">
        <v>1</v>
      </c>
      <c r="J20" s="32">
        <f t="shared" si="2"/>
        <v>614.25</v>
      </c>
    </row>
    <row r="21" spans="1:12" s="14" customFormat="1" ht="149.25" customHeight="1" x14ac:dyDescent="0.2">
      <c r="A21" s="26">
        <v>13</v>
      </c>
      <c r="B21" s="27" t="s">
        <v>15</v>
      </c>
      <c r="C21" s="34" t="s">
        <v>58</v>
      </c>
      <c r="D21" s="29">
        <v>3635406</v>
      </c>
      <c r="E21" s="31" t="s">
        <v>59</v>
      </c>
      <c r="F21" s="31">
        <v>292</v>
      </c>
      <c r="G21" s="30" t="s">
        <v>61</v>
      </c>
      <c r="H21" s="32">
        <v>6825.3</v>
      </c>
      <c r="I21" s="32">
        <v>1</v>
      </c>
      <c r="J21" s="32">
        <f>H21*I21</f>
        <v>6825.3</v>
      </c>
    </row>
    <row r="22" spans="1:12" s="14" customFormat="1" ht="118.5" customHeight="1" x14ac:dyDescent="0.2">
      <c r="A22" s="26">
        <v>14</v>
      </c>
      <c r="B22" s="27" t="s">
        <v>15</v>
      </c>
      <c r="C22" s="34" t="s">
        <v>62</v>
      </c>
      <c r="D22" s="29">
        <v>4863461</v>
      </c>
      <c r="E22" s="30" t="s">
        <v>63</v>
      </c>
      <c r="F22" s="31">
        <v>162</v>
      </c>
      <c r="G22" s="30" t="s">
        <v>31</v>
      </c>
      <c r="H22" s="32">
        <v>1075</v>
      </c>
      <c r="I22" s="32">
        <v>1</v>
      </c>
      <c r="J22" s="32">
        <f t="shared" ref="J22" si="3">H22*I22</f>
        <v>1075</v>
      </c>
    </row>
    <row r="23" spans="1:12" s="4" customFormat="1" ht="27" customHeight="1" x14ac:dyDescent="0.2">
      <c r="A23" s="61"/>
      <c r="B23" s="62"/>
      <c r="C23" s="37"/>
      <c r="D23" s="31"/>
      <c r="E23" s="67" t="s">
        <v>11</v>
      </c>
      <c r="F23" s="67"/>
      <c r="G23" s="67"/>
      <c r="H23" s="67"/>
      <c r="I23" s="67"/>
      <c r="J23" s="38">
        <f>SUM(J9:J22)</f>
        <v>59574.51</v>
      </c>
    </row>
    <row r="24" spans="1:12" s="4" customFormat="1" ht="85.5" customHeight="1" x14ac:dyDescent="0.2">
      <c r="A24" s="39">
        <v>1</v>
      </c>
      <c r="B24" s="40" t="s">
        <v>16</v>
      </c>
      <c r="C24" s="34" t="s">
        <v>64</v>
      </c>
      <c r="D24" s="31">
        <v>17001536</v>
      </c>
      <c r="E24" s="27" t="s">
        <v>65</v>
      </c>
      <c r="F24" s="29">
        <v>328</v>
      </c>
      <c r="G24" s="41" t="s">
        <v>66</v>
      </c>
      <c r="H24" s="32">
        <v>6960</v>
      </c>
      <c r="I24" s="32">
        <v>1</v>
      </c>
      <c r="J24" s="32">
        <f t="shared" ref="J24" si="4">H24*I24</f>
        <v>6960</v>
      </c>
    </row>
    <row r="25" spans="1:12" s="4" customFormat="1" ht="81.75" customHeight="1" x14ac:dyDescent="0.2">
      <c r="A25" s="39">
        <v>2</v>
      </c>
      <c r="B25" s="40" t="s">
        <v>16</v>
      </c>
      <c r="C25" s="34" t="s">
        <v>64</v>
      </c>
      <c r="D25" s="31">
        <v>17001536</v>
      </c>
      <c r="E25" s="27" t="s">
        <v>65</v>
      </c>
      <c r="F25" s="29">
        <v>328</v>
      </c>
      <c r="G25" s="41" t="s">
        <v>66</v>
      </c>
      <c r="H25" s="32">
        <v>39440</v>
      </c>
      <c r="I25" s="32">
        <v>1</v>
      </c>
      <c r="J25" s="32">
        <f t="shared" ref="J25" si="5">H25*I25</f>
        <v>39440</v>
      </c>
    </row>
    <row r="26" spans="1:12" s="4" customFormat="1" ht="81.75" customHeight="1" x14ac:dyDescent="0.2">
      <c r="A26" s="39"/>
      <c r="B26" s="40" t="s">
        <v>16</v>
      </c>
      <c r="C26" s="34" t="s">
        <v>67</v>
      </c>
      <c r="D26" s="31">
        <v>9929290</v>
      </c>
      <c r="E26" s="27" t="s">
        <v>24</v>
      </c>
      <c r="F26" s="29">
        <v>113</v>
      </c>
      <c r="G26" s="41" t="s">
        <v>25</v>
      </c>
      <c r="H26" s="32">
        <v>2666.67</v>
      </c>
      <c r="I26" s="32">
        <v>1</v>
      </c>
      <c r="J26" s="32">
        <f t="shared" ref="J26" si="6">H26*I26</f>
        <v>2666.67</v>
      </c>
    </row>
    <row r="27" spans="1:12" s="4" customFormat="1" ht="80.25" customHeight="1" x14ac:dyDescent="0.25">
      <c r="A27" s="39">
        <v>3</v>
      </c>
      <c r="B27" s="40" t="s">
        <v>16</v>
      </c>
      <c r="C27" s="34" t="s">
        <v>68</v>
      </c>
      <c r="D27" s="31">
        <v>64439852</v>
      </c>
      <c r="E27" s="27" t="s">
        <v>26</v>
      </c>
      <c r="F27" s="29">
        <v>113</v>
      </c>
      <c r="G27" s="41" t="s">
        <v>25</v>
      </c>
      <c r="H27" s="32">
        <v>3000</v>
      </c>
      <c r="I27" s="32">
        <v>1</v>
      </c>
      <c r="J27" s="32">
        <f>H27*I27</f>
        <v>3000</v>
      </c>
      <c r="L27"/>
    </row>
    <row r="28" spans="1:12" s="4" customFormat="1" ht="26.25" customHeight="1" x14ac:dyDescent="0.2">
      <c r="A28" s="42"/>
      <c r="B28" s="40"/>
      <c r="C28" s="43"/>
      <c r="D28" s="44"/>
      <c r="E28" s="57" t="s">
        <v>11</v>
      </c>
      <c r="F28" s="58"/>
      <c r="G28" s="58"/>
      <c r="H28" s="58"/>
      <c r="I28" s="59"/>
      <c r="J28" s="38">
        <f>SUM(J24:J27)</f>
        <v>52066.67</v>
      </c>
    </row>
    <row r="29" spans="1:12" s="4" customFormat="1" ht="79.5" customHeight="1" x14ac:dyDescent="0.2">
      <c r="A29" s="42">
        <v>1</v>
      </c>
      <c r="B29" s="40" t="s">
        <v>19</v>
      </c>
      <c r="C29" s="45" t="s">
        <v>69</v>
      </c>
      <c r="D29" s="44">
        <v>9929290</v>
      </c>
      <c r="E29" s="27" t="s">
        <v>24</v>
      </c>
      <c r="F29" s="29">
        <v>113</v>
      </c>
      <c r="G29" s="41" t="s">
        <v>25</v>
      </c>
      <c r="H29" s="32">
        <v>20272.2</v>
      </c>
      <c r="I29" s="32">
        <v>1</v>
      </c>
      <c r="J29" s="32">
        <f>H29*I29</f>
        <v>20272.2</v>
      </c>
    </row>
    <row r="30" spans="1:12" s="4" customFormat="1" ht="30" customHeight="1" x14ac:dyDescent="0.2">
      <c r="A30" s="42"/>
      <c r="B30" s="40"/>
      <c r="C30" s="45"/>
      <c r="D30" s="44"/>
      <c r="E30" s="57" t="s">
        <v>11</v>
      </c>
      <c r="F30" s="58"/>
      <c r="G30" s="58"/>
      <c r="H30" s="58"/>
      <c r="I30" s="59"/>
      <c r="J30" s="47">
        <f>SUM(J29)</f>
        <v>20272.2</v>
      </c>
    </row>
    <row r="31" spans="1:12" s="19" customFormat="1" ht="81.75" customHeight="1" x14ac:dyDescent="0.2">
      <c r="A31" s="48">
        <v>1</v>
      </c>
      <c r="B31" s="49" t="s">
        <v>18</v>
      </c>
      <c r="C31" s="33" t="s">
        <v>70</v>
      </c>
      <c r="D31" s="50">
        <v>3306518</v>
      </c>
      <c r="E31" s="41" t="s">
        <v>29</v>
      </c>
      <c r="F31" s="51">
        <v>112</v>
      </c>
      <c r="G31" s="41" t="s">
        <v>30</v>
      </c>
      <c r="H31" s="46">
        <v>7079.84</v>
      </c>
      <c r="I31" s="46">
        <v>1</v>
      </c>
      <c r="J31" s="52">
        <f>H31*I31</f>
        <v>7079.84</v>
      </c>
    </row>
    <row r="32" spans="1:12" s="19" customFormat="1" ht="81.75" customHeight="1" x14ac:dyDescent="0.2">
      <c r="A32" s="48">
        <v>2</v>
      </c>
      <c r="B32" s="49" t="s">
        <v>18</v>
      </c>
      <c r="C32" s="33" t="s">
        <v>71</v>
      </c>
      <c r="D32" s="50">
        <v>326445</v>
      </c>
      <c r="E32" s="41" t="s">
        <v>27</v>
      </c>
      <c r="F32" s="51">
        <v>111</v>
      </c>
      <c r="G32" s="41" t="s">
        <v>28</v>
      </c>
      <c r="H32" s="46">
        <v>30262.95</v>
      </c>
      <c r="I32" s="46">
        <v>1</v>
      </c>
      <c r="J32" s="52">
        <f t="shared" ref="J32" si="7">H32*I32</f>
        <v>30262.95</v>
      </c>
    </row>
    <row r="33" spans="1:10" s="19" customFormat="1" ht="81.75" customHeight="1" x14ac:dyDescent="0.2">
      <c r="A33" s="53">
        <v>3</v>
      </c>
      <c r="B33" s="49" t="s">
        <v>18</v>
      </c>
      <c r="C33" s="33" t="s">
        <v>72</v>
      </c>
      <c r="D33" s="50">
        <v>9929290</v>
      </c>
      <c r="E33" s="41" t="s">
        <v>24</v>
      </c>
      <c r="F33" s="51">
        <v>113</v>
      </c>
      <c r="G33" s="41" t="s">
        <v>25</v>
      </c>
      <c r="H33" s="46">
        <v>1254.3</v>
      </c>
      <c r="I33" s="46">
        <v>1</v>
      </c>
      <c r="J33" s="52">
        <f t="shared" ref="J33" si="8">H33*I33</f>
        <v>1254.3</v>
      </c>
    </row>
    <row r="34" spans="1:10" ht="26.25" customHeight="1" x14ac:dyDescent="0.2">
      <c r="A34" s="42"/>
      <c r="B34" s="40"/>
      <c r="C34" s="43"/>
      <c r="D34" s="44"/>
      <c r="E34" s="57" t="s">
        <v>11</v>
      </c>
      <c r="F34" s="58"/>
      <c r="G34" s="58"/>
      <c r="H34" s="58"/>
      <c r="I34" s="59"/>
      <c r="J34" s="38">
        <f>SUM(J31:J33)</f>
        <v>38597.090000000004</v>
      </c>
    </row>
    <row r="35" spans="1:10" ht="15" x14ac:dyDescent="0.2">
      <c r="A35" s="42"/>
      <c r="B35" s="40"/>
      <c r="C35" s="43"/>
      <c r="D35" s="54" t="s">
        <v>17</v>
      </c>
      <c r="E35" s="55"/>
      <c r="F35" s="55"/>
      <c r="G35" s="55"/>
      <c r="H35" s="55"/>
      <c r="I35" s="56"/>
      <c r="J35" s="38">
        <f>J23+J28+J34+J30</f>
        <v>170510.47</v>
      </c>
    </row>
  </sheetData>
  <autoFilter ref="A8:J8">
    <filterColumn colId="5" showButton="0"/>
  </autoFilter>
  <mergeCells count="13">
    <mergeCell ref="D35:I35"/>
    <mergeCell ref="E34:I34"/>
    <mergeCell ref="A1:J1"/>
    <mergeCell ref="A23:B23"/>
    <mergeCell ref="F8:G8"/>
    <mergeCell ref="A2:J2"/>
    <mergeCell ref="A3:J3"/>
    <mergeCell ref="A4:J4"/>
    <mergeCell ref="A5:J5"/>
    <mergeCell ref="A6:J6"/>
    <mergeCell ref="E23:I23"/>
    <mergeCell ref="E28:I28"/>
    <mergeCell ref="E30:I30"/>
  </mergeCells>
  <pageMargins left="0.57999999999999996" right="0.51" top="0.36" bottom="0.28999999999999998" header="0.3" footer="2.71"/>
  <pageSetup scale="34"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NUMERAL 11</vt:lpstr>
      <vt:lpstr>'REPORTE NUMERAL 11'!Área_de_impresión</vt:lpstr>
      <vt:lpstr>'REPORTE NUMERAL 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2024-07-02T14:59:52Z</cp:lastPrinted>
  <dcterms:created xsi:type="dcterms:W3CDTF">2018-07-04T14:55:56Z</dcterms:created>
  <dcterms:modified xsi:type="dcterms:W3CDTF">2024-08-01T21:56:48Z</dcterms:modified>
</cp:coreProperties>
</file>