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MARZO\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11'!$A$10:$J$10</definedName>
    <definedName name="_xlnm.Print_Area" localSheetId="0">'REPORTE NUMERAL 11'!$A$2:$J$32</definedName>
    <definedName name="_xlnm.Print_Titles" localSheetId="0">'REPORTE NUMERAL 11'!$10:$10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J25" i="1" l="1"/>
  <c r="J11" i="1" l="1"/>
  <c r="J12" i="1"/>
  <c r="J13" i="1"/>
  <c r="J14" i="1"/>
  <c r="J19" i="1" l="1"/>
  <c r="J20" i="1"/>
  <c r="J21" i="1"/>
  <c r="J22" i="1"/>
  <c r="J23" i="1"/>
  <c r="J24" i="1"/>
  <c r="J18" i="1"/>
  <c r="J16" i="1"/>
  <c r="J17" i="1"/>
  <c r="J29" i="1" l="1"/>
  <c r="J30" i="1" s="1"/>
  <c r="J31" i="1"/>
  <c r="J15" i="1" l="1"/>
  <c r="J27" i="1" l="1"/>
  <c r="J26" i="1"/>
  <c r="J32" i="1"/>
  <c r="J33" i="1" s="1"/>
  <c r="J28" i="1" l="1"/>
</calcChain>
</file>

<file path=xl/sharedStrings.xml><?xml version="1.0" encoding="utf-8"?>
<sst xmlns="http://schemas.openxmlformats.org/spreadsheetml/2006/main" count="97" uniqueCount="64">
  <si>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</si>
  <si>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</si>
  <si>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</si>
  <si>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</si>
  <si>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</si>
  <si>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</si>
  <si>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</si>
  <si>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</si>
  <si>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</si>
  <si>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</si>
  <si>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</si>
  <si>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</si>
  <si>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</si>
  <si>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</si>
  <si>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</si>
  <si>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</si>
  <si>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</si>
  <si>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TELECOMUNICACIONES DE GUATEMALA  SOCIEDAD ANONIMA</t>
  </si>
  <si>
    <t>EMPRESA ELECTRICA DE GUATEMALA SOCIEDAD ANONIMA</t>
  </si>
  <si>
    <t>ENERGÍA ELÉCTRICA</t>
  </si>
  <si>
    <t>TELEFONÍA</t>
  </si>
  <si>
    <t>TOTAL ENTIDAD:</t>
  </si>
  <si>
    <t>PROCEDIMIENTOS REGULADOS POR EL ARTÍCULO 44 LCE (CASOS DE EXCEPCIÓN)</t>
  </si>
  <si>
    <t>INNOVA OUTSOURCING  SOCIEDAD ANONIMA</t>
  </si>
  <si>
    <t xml:space="preserve">COTIZACIÓN </t>
  </si>
  <si>
    <t>DERECHOS DE BIENES INTANGIBLES</t>
  </si>
  <si>
    <t>GRUPO COMUDISA SOCIEDAD ANONIMA</t>
  </si>
  <si>
    <t>PRODUCTOS SANITARIOS, DE LIMPIEZA Y DE USO PERSONAL</t>
  </si>
  <si>
    <t>EQUIPO DE CÓMPUTO</t>
  </si>
  <si>
    <t>Adquisición de 800 garrafones de agua purificada, será para contar con existencias y consumo del personal que labora en Despacho Superior, Subdespachos, Direcciones, Departamentos, Unidades y Secciones que conforman la Secretaria de Inteligencia Estratégica del Estado.</t>
  </si>
  <si>
    <t>DISTRIBUIDORA JALAPEÑA  SOCIEDAD ANONIMA</t>
  </si>
  <si>
    <t>ALIMENTOS PARA PERSONAS</t>
  </si>
  <si>
    <t>Adquisición de 10 estanterías; Alto 2 metro(s): ancho 1 metro(s); entrepaños 5; fondo 0.5 metro(s); material metal, será utilizado para almacenamiento de los diferentes equipos y bienes que se encuentran resguardados en las bodegas del Departamento de Inventarios de la Secretaria de Inteligencia Estratégica del Estado.</t>
  </si>
  <si>
    <t>SMART OFFICE  SOCIEDAD ANONIMA</t>
  </si>
  <si>
    <t>MOBILIARIO Y EQUIPO DE OFICINA</t>
  </si>
  <si>
    <t>Renovación de Licencia de Soporte Premium de FortiCare por un periodo de doce (12) meses para el equipo FortiAnalyzer 300G con un número de Serie FAZ3HGTA22000924, que se encarga de analizar los registros emitidos por el cortafuego Fortigate 101F instalado en el Centro Nacional de Inteligencia de la Secretaria de Inteligencia Estratégica del Estado.</t>
  </si>
  <si>
    <t>Servicio de instalación de 2 cerraduras digitales para puerta, instaladas para la seguridad de la puerta principal del Despacho Superior y la puerta principal de los Subdespachos esto con el fin de fortalecer el control de ingresos a estas áreas de la Secretaría de Inteligencia Estratégica del Estado</t>
  </si>
  <si>
    <t>OTROS SERVICIOS</t>
  </si>
  <si>
    <t>Adquisición de 2 Cerradura (chapa) digital para puerta; Cierre: Automático; Combinación de código: 30 códigos de usuario y 20 huellas dactilares; Funcionamiento: Batería; Pantalla: Táctil para la seguridad de la puerta principal del Despacho Superior y la puerta principal de los Subdespachos esto con el fin de fortalecer el control de ingresos a estas áreas de la Secretaría de Inteligencia Estratégica del Estado</t>
  </si>
  <si>
    <t>OTRAS MAQUINARIAS Y EQUIPOS</t>
  </si>
  <si>
    <t>Impresora de carnets; puertos Usb, ethernet; Revolución: 300 a 1200 dpi, será utilizada para la reimpresión de gafetes institucionales de los servidores públicos que laboran en la Secretaría, debido a que el equipo actual presenta fallas en su funcionamiento, se instalará en la Dirección de tecnologías de la información de la Secretaría de Inteligencia Estratégica del Estado.</t>
  </si>
  <si>
    <t>RICOH DE GUATEMALA  SOCIEDAD ANONIMA</t>
  </si>
  <si>
    <t>Adquisición de 87 pachones; capacidad: 16 onza; logotipo: impreso; material: vidrio; tapadera: metal, lo solicitado se utilizará para el personal que participará en la charla "inteligencia Emocional y el Liderazgo Femenino" la cual se llevará a cabo el ocho de marzo del presente año en la Secretaría de Inteligencia Estratégica del Estado</t>
  </si>
  <si>
    <t>MATA MALDONADO DANIEL EDUARDO</t>
  </si>
  <si>
    <t>PRODUCTOS DE VIDRIO</t>
  </si>
  <si>
    <t>Adquisición de insumos para contar con existencia en el Departamento de Almacén y así Proveer al Departamento de Servicios Generales para la limpieza de Direcciones, Departamentos, Unidades y Secciones de la Secretaria de Inteligencia Estratégica del Estado.</t>
  </si>
  <si>
    <t>COMERCIALIZADORA MEGA ABASTOS  SOCIEDAD ANÓNIMA</t>
  </si>
  <si>
    <t>ELEMENTOS Y COMPUESTOS QUÍMICOS</t>
  </si>
  <si>
    <t>PRODUCTOS PLÁSTICOS, NYLON, VINIL Y P.V.C.</t>
  </si>
  <si>
    <t>Servicio de reparación que incluye cambio de termostato, revisión y servicio de limpieza interna del Radiador, para el vehículo tipo Automóvil, marca Chevrolet, Línea Aveo LS, color Negro Grafito Metálico, modelo 2013, propiedad de la Secretaría de Inteligencia Estratégica del Estado.</t>
  </si>
  <si>
    <t>SERVI-AUTOS SAN JORGE SOCIEDAD ANONIMA</t>
  </si>
  <si>
    <t>MANTENIMIENTO Y REPARACIÓN DE MEDIOS DE TRANSPORTE</t>
  </si>
  <si>
    <t>Servicio de mantenimiento menor que incluye: cambio de pastillas delanteras y traseras, fricciones de parqueo y puntas de cremallera para el vehículo tipo Camioneta, marca Toyota, Línea 4Runner color Negro Mica, modelo 2018 propiedad de la Secretaría de Inteligencia Estratégica del Estado.</t>
  </si>
  <si>
    <t>COFIÑO STAHL Y COMPAÑIA SOCIEDAD ANONIMA</t>
  </si>
  <si>
    <t>Servicio de mantenimiento preventivo para 2 elevadores, el servicio solicitado será utilizado para realizar el mantenimiento preventivo de los elevadores marca Dover EF0564 y EF0565, ubicados en el edificio de la Secretaría de Inteligencia Estratégica del Estado, correspondiente al mes de marzo de 2024.</t>
  </si>
  <si>
    <t>ELEVACIONES TECNICAS SOCIEDAD ANONIMA</t>
  </si>
  <si>
    <t>MANTENIMIENTO Y REPARACIÓN DE EDIFICIOS</t>
  </si>
  <si>
    <t>Servicio de reparación que incluye cambio de 3 kit de contactos de contactora de arranque y de 1 bearing shaft para elevador, el servicio solicitado será para la reparación de un elevador marca DOVER que se encuentra ubicado de lado de la 7ma. Avenida dentro de las instalaciones de la Secretaría de Inteligencia Estratégica del Estado.</t>
  </si>
  <si>
    <t>Servicio de Enlace de Internet Primario para uso de la Secretaría de Inteligencia Estratégica del Estado, correspondiente al mes de febrero de 2024.</t>
  </si>
  <si>
    <t>Servicio de Enlace de Internet Secundario para uso la Secretaría de Inteligencia Estratégica del Estado, correspondiente al mes de febrero de 2024.</t>
  </si>
  <si>
    <t>Servicio de Telefonía Móvil para uso de la Secretaría de Inteligencia Estratégica del Estado, correspondiente al mes de febrero de 2024.</t>
  </si>
  <si>
    <t>Servicio de energía eléctrica para el edificio de la Secretaría de Inteligencia Estratégica del Estado, correspondiente al mes de febrero de 2024.</t>
  </si>
  <si>
    <t>Servicio de Telefonía Fija, utilizado en las instalaciones de la Secretaría de Inteligencia Estratégica del Estado, correspondiente al mes de febrero de 2024.</t>
  </si>
  <si>
    <t>Periodo del 01 al 30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</si>
</sst>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name val="Montserrat"/>
      <family val="3"/>
    </font>
    <font>
      <sz val="10.5"/>
      <color theme="1"/>
      <name val="Montserrat"/>
      <family val="3"/>
    </font>
    <font>
      <b/>
      <sz val="10.5"/>
      <color indexed="8"/>
      <name val="Montserrat"/>
      <family val="3"/>
    </font>
    <font>
      <b/>
      <sz val="10.5"/>
      <color theme="1"/>
      <name val="Montserrat"/>
      <family val="3"/>
    </font>
    <font>
      <sz val="10.5"/>
      <color indexed="8"/>
      <name val="Montserrat"/>
      <family val="3"/>
    </font>
    <font>
      <sz val="10.5"/>
      <color theme="0"/>
      <name val="Montserrat"/>
      <family val="3"/>
    </font>
    <font>
      <b/>
      <sz val="10.5"/>
      <color theme="0"/>
      <name val="Montserrat"/>
      <family val="3"/>
    </font>
    <font>
      <b/>
      <sz val="10.5"/>
      <name val="Montserrat"/>
      <family val="3"/>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9">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3" fontId="7" fillId="3" borderId="4" xfId="1" applyFont="1" applyFill="1" applyBorder="1" applyAlignment="1">
      <alignment horizontal="right"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5" fillId="0" borderId="0" xfId="0" applyFont="1" applyAlignment="1">
      <alignment horizontal="left" vertical="center"/>
    </xf>
    <xf numFmtId="0" fontId="10" fillId="3" borderId="1" xfId="0" applyFont="1" applyFill="1" applyBorder="1" applyAlignment="1">
      <alignment horizontal="justify" vertical="center" wrapText="1"/>
    </xf>
    <xf numFmtId="0" fontId="6"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2" fillId="3" borderId="0" xfId="0" applyFont="1" applyFill="1"/>
    <xf numFmtId="0" fontId="11"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43" fontId="12" fillId="2" borderId="6" xfId="1" applyFont="1" applyFill="1" applyBorder="1" applyAlignment="1">
      <alignment horizontal="center" vertical="center"/>
    </xf>
    <xf numFmtId="0" fontId="12" fillId="2" borderId="3" xfId="0" applyFont="1" applyFill="1" applyBorder="1" applyAlignment="1">
      <alignment horizontal="justify" vertical="center"/>
    </xf>
    <xf numFmtId="0" fontId="9" fillId="0" borderId="0" xfId="0" applyFont="1" applyAlignment="1">
      <alignment horizontal="justify" vertical="center"/>
    </xf>
    <xf numFmtId="43" fontId="7" fillId="0" borderId="0" xfId="1" applyFont="1"/>
    <xf numFmtId="0" fontId="8" fillId="3" borderId="1" xfId="0" applyFont="1" applyFill="1" applyBorder="1" applyAlignment="1">
      <alignment horizontal="justify" vertical="center" wrapText="1"/>
    </xf>
    <xf numFmtId="43" fontId="9" fillId="3" borderId="4" xfId="1" applyFont="1" applyFill="1" applyBorder="1" applyAlignment="1">
      <alignment horizontal="center" vertical="center"/>
    </xf>
    <xf numFmtId="0" fontId="10" fillId="3" borderId="7" xfId="0" applyFont="1" applyFill="1" applyBorder="1" applyAlignment="1">
      <alignment horizontal="center" vertical="center"/>
    </xf>
    <xf numFmtId="0" fontId="9" fillId="0" borderId="0" xfId="0" applyFont="1" applyBorder="1" applyAlignment="1">
      <alignment horizontal="center" vertical="center" wrapText="1"/>
    </xf>
    <xf numFmtId="0" fontId="5" fillId="0" borderId="0" xfId="0" applyFont="1" applyAlignment="1"/>
    <xf numFmtId="0" fontId="7" fillId="3" borderId="10" xfId="0" applyFont="1" applyFill="1" applyBorder="1" applyAlignment="1">
      <alignment horizontal="center" vertical="center"/>
    </xf>
    <xf numFmtId="0" fontId="12" fillId="2" borderId="1" xfId="0" applyFont="1" applyFill="1" applyBorder="1" applyAlignment="1">
      <alignment horizontal="justify" vertical="center"/>
    </xf>
    <xf numFmtId="0" fontId="12" fillId="2" borderId="8"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43" fontId="7" fillId="0" borderId="4" xfId="1" applyFont="1" applyFill="1" applyBorder="1" applyAlignment="1">
      <alignment horizontal="center" vertical="center" wrapText="1"/>
    </xf>
    <xf numFmtId="43" fontId="7" fillId="0" borderId="4" xfId="1" applyFont="1" applyFill="1" applyBorder="1" applyAlignment="1">
      <alignment horizontal="right" vertical="center" wrapText="1"/>
    </xf>
    <xf numFmtId="0" fontId="1" fillId="0" borderId="0" xfId="0" applyFont="1" applyFill="1"/>
    <xf numFmtId="0" fontId="10" fillId="0"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quotePrefix="1" applyFont="1" applyFill="1" applyBorder="1" applyAlignment="1">
      <alignment horizontal="justify" vertical="center" wrapText="1"/>
    </xf>
    <xf numFmtId="0" fontId="10" fillId="0" borderId="1" xfId="0" applyFont="1" applyFill="1" applyBorder="1" applyAlignment="1">
      <alignment horizontal="justify" vertical="center"/>
    </xf>
    <xf numFmtId="0" fontId="10" fillId="3" borderId="1" xfId="0" applyFont="1" applyFill="1" applyBorder="1" applyAlignment="1">
      <alignment horizontal="justify" vertical="center"/>
    </xf>
    <xf numFmtId="43" fontId="9" fillId="3" borderId="4" xfId="1" applyFont="1" applyFill="1" applyBorder="1" applyAlignment="1">
      <alignment horizontal="right" vertical="center" wrapText="1"/>
    </xf>
    <xf numFmtId="0" fontId="7" fillId="3" borderId="10" xfId="0" applyNumberFormat="1"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0" borderId="0" xfId="0" applyFont="1" applyAlignment="1">
      <alignment horizont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3471335</xdr:colOff>
      <xdr:row>1</xdr:row>
      <xdr:rowOff>85811</xdr:rowOff>
    </xdr:from>
    <xdr:to>
      <xdr:col>3</xdr:col>
      <xdr:colOff>338669</xdr:colOff>
      <xdr:row>7</xdr:row>
      <xdr:rowOff>177230</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89085" y="265728"/>
          <a:ext cx="1312334" cy="131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4"/>
  <sheetViews>
    <sheetView tabSelected="1" topLeftCell="A25" zoomScale="90" zoomScaleNormal="90" workbookViewId="0">
      <selection activeCell="J35" sqref="J35"/>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7" customWidth="1"/>
    <col min="8" max="8" width="21.85546875" style="6" customWidth="1"/>
    <col min="9" max="9" width="16.7109375" style="6" customWidth="1"/>
    <col min="10" max="10" width="22.5703125" style="7" customWidth="1"/>
    <col min="11" max="16384" width="11.42578125" style="1"/>
  </cols>
  <sheetData>
    <row r="2" spans="1:10" s="3" customFormat="1" ht="15" customHeight="1" x14ac:dyDescent="0.2">
      <c r="A2" s="34"/>
      <c r="B2" s="34"/>
      <c r="C2" s="8"/>
      <c r="D2" s="34"/>
      <c r="E2" s="8"/>
      <c r="F2" s="34"/>
      <c r="G2" s="17"/>
      <c r="H2" s="34"/>
      <c r="I2" s="34"/>
      <c r="J2" s="34"/>
    </row>
    <row r="3" spans="1:10" s="3" customFormat="1" ht="16.5" customHeight="1" x14ac:dyDescent="0.3">
      <c r="A3" s="61" t="s">
        <v>3</v>
      </c>
      <c r="B3" s="61"/>
      <c r="C3" s="61"/>
      <c r="D3" s="61"/>
      <c r="E3" s="61"/>
      <c r="F3" s="61"/>
      <c r="G3" s="61"/>
      <c r="H3" s="61"/>
      <c r="I3" s="61"/>
      <c r="J3" s="61"/>
    </row>
    <row r="4" spans="1:10" s="3" customFormat="1" ht="16.5" customHeight="1" x14ac:dyDescent="0.3">
      <c r="A4" s="61" t="s">
        <v>4</v>
      </c>
      <c r="B4" s="61"/>
      <c r="C4" s="61"/>
      <c r="D4" s="61"/>
      <c r="E4" s="61"/>
      <c r="F4" s="61"/>
      <c r="G4" s="61"/>
      <c r="H4" s="61"/>
      <c r="I4" s="61"/>
      <c r="J4" s="61"/>
    </row>
    <row r="5" spans="1:10" s="3" customFormat="1" ht="16.5" customHeight="1" x14ac:dyDescent="0.3">
      <c r="A5" s="65" t="s">
        <v>5</v>
      </c>
      <c r="B5" s="65"/>
      <c r="C5" s="65"/>
      <c r="D5" s="65"/>
      <c r="E5" s="65"/>
      <c r="F5" s="65"/>
      <c r="G5" s="65"/>
      <c r="H5" s="65"/>
      <c r="I5" s="65"/>
      <c r="J5" s="65"/>
    </row>
    <row r="6" spans="1:10" s="3" customFormat="1" ht="15.75" customHeight="1" x14ac:dyDescent="0.2">
      <c r="A6" s="66" t="s">
        <v>63</v>
      </c>
      <c r="B6" s="66"/>
      <c r="C6" s="66"/>
      <c r="D6" s="66"/>
      <c r="E6" s="66"/>
      <c r="F6" s="66"/>
      <c r="G6" s="66"/>
      <c r="H6" s="66"/>
      <c r="I6" s="66"/>
      <c r="J6" s="66"/>
    </row>
    <row r="7" spans="1:10" s="3" customFormat="1" ht="15.75" customHeight="1" x14ac:dyDescent="0.2">
      <c r="A7" s="66" t="s">
        <v>9</v>
      </c>
      <c r="B7" s="66"/>
      <c r="C7" s="66"/>
      <c r="D7" s="66"/>
      <c r="E7" s="66" t="s">
        <v>9</v>
      </c>
      <c r="F7" s="66"/>
      <c r="G7" s="66"/>
      <c r="H7" s="66"/>
      <c r="I7" s="66"/>
      <c r="J7" s="66"/>
    </row>
    <row r="8" spans="1:10" s="3" customFormat="1" ht="15.75" customHeight="1" x14ac:dyDescent="0.2">
      <c r="A8" s="67" t="s">
        <v>8</v>
      </c>
      <c r="B8" s="67"/>
      <c r="C8" s="67"/>
      <c r="D8" s="67"/>
      <c r="E8" s="67" t="s">
        <v>10</v>
      </c>
      <c r="F8" s="67"/>
      <c r="G8" s="67"/>
      <c r="H8" s="67"/>
      <c r="I8" s="67"/>
      <c r="J8" s="67"/>
    </row>
    <row r="9" spans="1:10" ht="15" customHeight="1" thickBot="1" x14ac:dyDescent="0.35">
      <c r="A9" s="16"/>
      <c r="B9" s="33"/>
      <c r="C9" s="28"/>
      <c r="D9" s="16"/>
      <c r="E9" s="15"/>
      <c r="F9" s="16"/>
      <c r="G9" s="14"/>
      <c r="H9" s="13"/>
      <c r="I9" s="13"/>
      <c r="J9" s="29"/>
    </row>
    <row r="10" spans="1:10" s="2" customFormat="1" ht="65.25" customHeight="1" x14ac:dyDescent="0.2">
      <c r="A10" s="23"/>
      <c r="B10" s="24" t="s">
        <v>2</v>
      </c>
      <c r="C10" s="27" t="s">
        <v>7</v>
      </c>
      <c r="D10" s="37" t="s">
        <v>6</v>
      </c>
      <c r="E10" s="36" t="s">
        <v>13</v>
      </c>
      <c r="F10" s="64" t="s">
        <v>1</v>
      </c>
      <c r="G10" s="64"/>
      <c r="H10" s="25" t="s">
        <v>12</v>
      </c>
      <c r="I10" s="25" t="s">
        <v>14</v>
      </c>
      <c r="J10" s="26" t="s">
        <v>0</v>
      </c>
    </row>
    <row r="11" spans="1:10" s="22" customFormat="1" ht="120.75" customHeight="1" x14ac:dyDescent="0.2">
      <c r="A11" s="19">
        <v>1</v>
      </c>
      <c r="B11" s="20" t="s">
        <v>15</v>
      </c>
      <c r="C11" s="50" t="s">
        <v>29</v>
      </c>
      <c r="D11" s="11">
        <v>3306224</v>
      </c>
      <c r="E11" s="48" t="s">
        <v>30</v>
      </c>
      <c r="F11" s="35">
        <v>211</v>
      </c>
      <c r="G11" s="48" t="s">
        <v>31</v>
      </c>
      <c r="H11" s="12">
        <v>12000</v>
      </c>
      <c r="I11" s="12">
        <v>1</v>
      </c>
      <c r="J11" s="12">
        <f t="shared" ref="J11:J14" si="0">H11*I11</f>
        <v>12000</v>
      </c>
    </row>
    <row r="12" spans="1:10" s="22" customFormat="1" ht="96.75" customHeight="1" x14ac:dyDescent="0.2">
      <c r="A12" s="19">
        <v>2</v>
      </c>
      <c r="B12" s="20" t="s">
        <v>15</v>
      </c>
      <c r="C12" s="41" t="s">
        <v>32</v>
      </c>
      <c r="D12" s="35">
        <v>62869396</v>
      </c>
      <c r="E12" s="48" t="s">
        <v>33</v>
      </c>
      <c r="F12" s="35">
        <v>322</v>
      </c>
      <c r="G12" s="48" t="s">
        <v>34</v>
      </c>
      <c r="H12" s="12">
        <v>8650</v>
      </c>
      <c r="I12" s="12">
        <v>1</v>
      </c>
      <c r="J12" s="12">
        <f t="shared" si="0"/>
        <v>8650</v>
      </c>
    </row>
    <row r="13" spans="1:10" s="22" customFormat="1" ht="99.75" customHeight="1" x14ac:dyDescent="0.2">
      <c r="A13" s="19">
        <v>3</v>
      </c>
      <c r="B13" s="20" t="s">
        <v>15</v>
      </c>
      <c r="C13" s="51" t="s">
        <v>35</v>
      </c>
      <c r="D13" s="35">
        <v>64439852</v>
      </c>
      <c r="E13" s="48" t="s">
        <v>23</v>
      </c>
      <c r="F13" s="35">
        <v>158</v>
      </c>
      <c r="G13" s="48" t="s">
        <v>25</v>
      </c>
      <c r="H13" s="12">
        <v>24500</v>
      </c>
      <c r="I13" s="12">
        <v>1</v>
      </c>
      <c r="J13" s="12">
        <f t="shared" si="0"/>
        <v>24500</v>
      </c>
    </row>
    <row r="14" spans="1:10" s="22" customFormat="1" ht="101.25" customHeight="1" x14ac:dyDescent="0.2">
      <c r="A14" s="19">
        <v>4</v>
      </c>
      <c r="B14" s="20" t="s">
        <v>15</v>
      </c>
      <c r="C14" s="51" t="s">
        <v>36</v>
      </c>
      <c r="D14" s="35">
        <v>16895770</v>
      </c>
      <c r="E14" s="48" t="s">
        <v>26</v>
      </c>
      <c r="F14" s="21">
        <v>199</v>
      </c>
      <c r="G14" s="48" t="s">
        <v>37</v>
      </c>
      <c r="H14" s="12">
        <v>1875</v>
      </c>
      <c r="I14" s="12">
        <v>1</v>
      </c>
      <c r="J14" s="12">
        <f t="shared" si="0"/>
        <v>1875</v>
      </c>
    </row>
    <row r="15" spans="1:10" s="22" customFormat="1" ht="118.5" customHeight="1" x14ac:dyDescent="0.2">
      <c r="A15" s="19">
        <v>5</v>
      </c>
      <c r="B15" s="20" t="s">
        <v>15</v>
      </c>
      <c r="C15" s="51" t="s">
        <v>38</v>
      </c>
      <c r="D15" s="11">
        <v>16895770</v>
      </c>
      <c r="E15" s="48" t="s">
        <v>26</v>
      </c>
      <c r="F15" s="21">
        <v>329</v>
      </c>
      <c r="G15" s="48" t="s">
        <v>39</v>
      </c>
      <c r="H15" s="12">
        <v>7840</v>
      </c>
      <c r="I15" s="12">
        <v>1</v>
      </c>
      <c r="J15" s="12">
        <f>H15*I15</f>
        <v>7840</v>
      </c>
    </row>
    <row r="16" spans="1:10" s="22" customFormat="1" ht="118.5" customHeight="1" x14ac:dyDescent="0.2">
      <c r="A16" s="19"/>
      <c r="B16" s="20" t="s">
        <v>15</v>
      </c>
      <c r="C16" s="51" t="s">
        <v>40</v>
      </c>
      <c r="D16" s="11">
        <v>4925343</v>
      </c>
      <c r="E16" s="48" t="s">
        <v>41</v>
      </c>
      <c r="F16" s="54">
        <v>328</v>
      </c>
      <c r="G16" s="48" t="s">
        <v>28</v>
      </c>
      <c r="H16" s="12">
        <v>13114</v>
      </c>
      <c r="I16" s="12">
        <v>1</v>
      </c>
      <c r="J16" s="12">
        <f t="shared" ref="J16:J17" si="1">H16*I16</f>
        <v>13114</v>
      </c>
    </row>
    <row r="17" spans="1:12" s="22" customFormat="1" ht="118.5" customHeight="1" x14ac:dyDescent="0.2">
      <c r="A17" s="19"/>
      <c r="B17" s="20" t="s">
        <v>15</v>
      </c>
      <c r="C17" s="51" t="s">
        <v>42</v>
      </c>
      <c r="D17" s="11">
        <v>115014063</v>
      </c>
      <c r="E17" s="48" t="s">
        <v>43</v>
      </c>
      <c r="F17" s="54">
        <v>272</v>
      </c>
      <c r="G17" s="48" t="s">
        <v>44</v>
      </c>
      <c r="H17" s="12">
        <v>1740</v>
      </c>
      <c r="I17" s="12">
        <v>1</v>
      </c>
      <c r="J17" s="12">
        <f t="shared" si="1"/>
        <v>1740</v>
      </c>
    </row>
    <row r="18" spans="1:12" s="22" customFormat="1" ht="118.5" customHeight="1" x14ac:dyDescent="0.2">
      <c r="A18" s="19"/>
      <c r="B18" s="20" t="s">
        <v>15</v>
      </c>
      <c r="C18" s="51" t="s">
        <v>45</v>
      </c>
      <c r="D18" s="11">
        <v>112716172</v>
      </c>
      <c r="E18" s="48" t="s">
        <v>46</v>
      </c>
      <c r="F18" s="35">
        <v>261</v>
      </c>
      <c r="G18" s="48" t="s">
        <v>47</v>
      </c>
      <c r="H18" s="12">
        <v>1060</v>
      </c>
      <c r="I18" s="12">
        <v>1</v>
      </c>
      <c r="J18" s="12">
        <f>H18*I18</f>
        <v>1060</v>
      </c>
    </row>
    <row r="19" spans="1:12" s="22" customFormat="1" ht="118.5" customHeight="1" x14ac:dyDescent="0.2">
      <c r="A19" s="19"/>
      <c r="B19" s="20" t="s">
        <v>15</v>
      </c>
      <c r="C19" s="51" t="s">
        <v>45</v>
      </c>
      <c r="D19" s="11">
        <v>112716172</v>
      </c>
      <c r="E19" s="48" t="s">
        <v>46</v>
      </c>
      <c r="F19" s="35">
        <v>268</v>
      </c>
      <c r="G19" s="48" t="s">
        <v>48</v>
      </c>
      <c r="H19" s="12">
        <v>2150</v>
      </c>
      <c r="I19" s="12">
        <v>1</v>
      </c>
      <c r="J19" s="12">
        <f t="shared" ref="J19:J24" si="2">H19*I19</f>
        <v>2150</v>
      </c>
    </row>
    <row r="20" spans="1:12" s="22" customFormat="1" ht="118.5" customHeight="1" x14ac:dyDescent="0.2">
      <c r="A20" s="19"/>
      <c r="B20" s="20" t="s">
        <v>15</v>
      </c>
      <c r="C20" s="51" t="s">
        <v>45</v>
      </c>
      <c r="D20" s="11">
        <v>112716172</v>
      </c>
      <c r="E20" s="48" t="s">
        <v>46</v>
      </c>
      <c r="F20" s="35">
        <v>292</v>
      </c>
      <c r="G20" s="48" t="s">
        <v>27</v>
      </c>
      <c r="H20" s="12">
        <v>15725</v>
      </c>
      <c r="I20" s="12">
        <v>1</v>
      </c>
      <c r="J20" s="12">
        <f t="shared" si="2"/>
        <v>15725</v>
      </c>
    </row>
    <row r="21" spans="1:12" s="22" customFormat="1" ht="118.5" customHeight="1" x14ac:dyDescent="0.2">
      <c r="A21" s="19"/>
      <c r="B21" s="20" t="s">
        <v>15</v>
      </c>
      <c r="C21" s="51" t="s">
        <v>49</v>
      </c>
      <c r="D21" s="11">
        <v>60024607</v>
      </c>
      <c r="E21" s="35" t="s">
        <v>50</v>
      </c>
      <c r="F21" s="35">
        <v>165</v>
      </c>
      <c r="G21" s="48" t="s">
        <v>51</v>
      </c>
      <c r="H21" s="12">
        <v>1380</v>
      </c>
      <c r="I21" s="12">
        <v>1</v>
      </c>
      <c r="J21" s="12">
        <f t="shared" si="2"/>
        <v>1380</v>
      </c>
    </row>
    <row r="22" spans="1:12" s="22" customFormat="1" ht="118.5" customHeight="1" x14ac:dyDescent="0.2">
      <c r="A22" s="19"/>
      <c r="B22" s="20" t="s">
        <v>15</v>
      </c>
      <c r="C22" s="51" t="s">
        <v>52</v>
      </c>
      <c r="D22" s="11">
        <v>332917</v>
      </c>
      <c r="E22" s="35" t="s">
        <v>53</v>
      </c>
      <c r="F22" s="35">
        <v>165</v>
      </c>
      <c r="G22" s="48" t="s">
        <v>51</v>
      </c>
      <c r="H22" s="12">
        <v>14273.34</v>
      </c>
      <c r="I22" s="12">
        <v>1</v>
      </c>
      <c r="J22" s="12">
        <f t="shared" si="2"/>
        <v>14273.34</v>
      </c>
    </row>
    <row r="23" spans="1:12" s="22" customFormat="1" ht="118.5" customHeight="1" x14ac:dyDescent="0.2">
      <c r="A23" s="19"/>
      <c r="B23" s="20" t="s">
        <v>15</v>
      </c>
      <c r="C23" s="51" t="s">
        <v>54</v>
      </c>
      <c r="D23" s="11">
        <v>34584072</v>
      </c>
      <c r="E23" s="35" t="s">
        <v>55</v>
      </c>
      <c r="F23" s="35">
        <v>171</v>
      </c>
      <c r="G23" s="48" t="s">
        <v>56</v>
      </c>
      <c r="H23" s="12">
        <v>1365</v>
      </c>
      <c r="I23" s="12">
        <v>1</v>
      </c>
      <c r="J23" s="12">
        <f t="shared" si="2"/>
        <v>1365</v>
      </c>
    </row>
    <row r="24" spans="1:12" s="22" customFormat="1" ht="118.5" customHeight="1" x14ac:dyDescent="0.2">
      <c r="A24" s="19"/>
      <c r="B24" s="20" t="s">
        <v>15</v>
      </c>
      <c r="C24" s="51" t="s">
        <v>57</v>
      </c>
      <c r="D24" s="11">
        <v>34584072</v>
      </c>
      <c r="E24" s="35" t="s">
        <v>55</v>
      </c>
      <c r="F24" s="35">
        <v>171</v>
      </c>
      <c r="G24" s="48" t="s">
        <v>56</v>
      </c>
      <c r="H24" s="12">
        <v>6295</v>
      </c>
      <c r="I24" s="12">
        <v>1</v>
      </c>
      <c r="J24" s="12">
        <f t="shared" si="2"/>
        <v>6295</v>
      </c>
    </row>
    <row r="25" spans="1:12" s="4" customFormat="1" ht="27" customHeight="1" x14ac:dyDescent="0.2">
      <c r="A25" s="62"/>
      <c r="B25" s="63"/>
      <c r="C25" s="30"/>
      <c r="D25" s="35"/>
      <c r="E25" s="68" t="s">
        <v>11</v>
      </c>
      <c r="F25" s="68"/>
      <c r="G25" s="68"/>
      <c r="H25" s="68"/>
      <c r="I25" s="68"/>
      <c r="J25" s="31">
        <f>SUM(J11:J24)</f>
        <v>111967.34</v>
      </c>
    </row>
    <row r="26" spans="1:12" s="4" customFormat="1" ht="81.75" customHeight="1" x14ac:dyDescent="0.2">
      <c r="A26" s="32">
        <v>7</v>
      </c>
      <c r="B26" s="10" t="s">
        <v>16</v>
      </c>
      <c r="C26" s="51" t="s">
        <v>58</v>
      </c>
      <c r="D26" s="35">
        <v>9929290</v>
      </c>
      <c r="E26" s="20" t="s">
        <v>17</v>
      </c>
      <c r="F26" s="11">
        <v>113</v>
      </c>
      <c r="G26" s="49" t="s">
        <v>20</v>
      </c>
      <c r="H26" s="12">
        <v>2666.67</v>
      </c>
      <c r="I26" s="12">
        <v>1</v>
      </c>
      <c r="J26" s="12">
        <f t="shared" ref="J26:J27" si="3">H26*I26</f>
        <v>2666.67</v>
      </c>
    </row>
    <row r="27" spans="1:12" s="4" customFormat="1" ht="80.25" customHeight="1" x14ac:dyDescent="0.25">
      <c r="A27" s="32">
        <v>8</v>
      </c>
      <c r="B27" s="10" t="s">
        <v>16</v>
      </c>
      <c r="C27" s="51" t="s">
        <v>59</v>
      </c>
      <c r="D27" s="35">
        <v>64439852</v>
      </c>
      <c r="E27" s="20" t="s">
        <v>23</v>
      </c>
      <c r="F27" s="11">
        <v>113</v>
      </c>
      <c r="G27" s="49" t="s">
        <v>20</v>
      </c>
      <c r="H27" s="12">
        <v>3000</v>
      </c>
      <c r="I27" s="12">
        <v>1</v>
      </c>
      <c r="J27" s="12">
        <f t="shared" si="3"/>
        <v>3000</v>
      </c>
      <c r="L27"/>
    </row>
    <row r="28" spans="1:12" s="4" customFormat="1" ht="26.25" customHeight="1" x14ac:dyDescent="0.2">
      <c r="A28" s="9"/>
      <c r="B28" s="10"/>
      <c r="C28" s="18"/>
      <c r="D28" s="38"/>
      <c r="E28" s="58" t="s">
        <v>11</v>
      </c>
      <c r="F28" s="59"/>
      <c r="G28" s="59"/>
      <c r="H28" s="59"/>
      <c r="I28" s="60"/>
      <c r="J28" s="31">
        <f>SUM(J26:J27)</f>
        <v>5666.67</v>
      </c>
    </row>
    <row r="29" spans="1:12" s="4" customFormat="1" ht="79.5" customHeight="1" x14ac:dyDescent="0.2">
      <c r="A29" s="9">
        <v>9</v>
      </c>
      <c r="B29" s="10" t="s">
        <v>24</v>
      </c>
      <c r="C29" s="52" t="s">
        <v>60</v>
      </c>
      <c r="D29" s="38">
        <v>9929290</v>
      </c>
      <c r="E29" s="20" t="s">
        <v>17</v>
      </c>
      <c r="F29" s="11">
        <v>113</v>
      </c>
      <c r="G29" s="49" t="s">
        <v>20</v>
      </c>
      <c r="H29" s="12">
        <v>20272.2</v>
      </c>
      <c r="I29" s="44">
        <v>1</v>
      </c>
      <c r="J29" s="12">
        <f>I29*H29</f>
        <v>20272.2</v>
      </c>
    </row>
    <row r="30" spans="1:12" s="4" customFormat="1" ht="30" customHeight="1" x14ac:dyDescent="0.2">
      <c r="A30" s="9"/>
      <c r="B30" s="10"/>
      <c r="C30" s="52"/>
      <c r="D30" s="38"/>
      <c r="E30" s="58" t="s">
        <v>11</v>
      </c>
      <c r="F30" s="59"/>
      <c r="G30" s="59"/>
      <c r="H30" s="59"/>
      <c r="I30" s="60"/>
      <c r="J30" s="53">
        <f>SUM(J29)</f>
        <v>20272.2</v>
      </c>
    </row>
    <row r="31" spans="1:12" s="46" customFormat="1" ht="81.75" customHeight="1" x14ac:dyDescent="0.2">
      <c r="A31" s="39">
        <v>10</v>
      </c>
      <c r="B31" s="40" t="s">
        <v>22</v>
      </c>
      <c r="C31" s="41" t="s">
        <v>61</v>
      </c>
      <c r="D31" s="42">
        <v>326445</v>
      </c>
      <c r="E31" s="49" t="s">
        <v>18</v>
      </c>
      <c r="F31" s="43">
        <v>111</v>
      </c>
      <c r="G31" s="49" t="s">
        <v>19</v>
      </c>
      <c r="H31" s="44">
        <v>34640.230000000003</v>
      </c>
      <c r="I31" s="44">
        <v>1</v>
      </c>
      <c r="J31" s="45">
        <f>H31*I31</f>
        <v>34640.230000000003</v>
      </c>
    </row>
    <row r="32" spans="1:12" s="46" customFormat="1" ht="84" customHeight="1" x14ac:dyDescent="0.2">
      <c r="A32" s="47">
        <v>11</v>
      </c>
      <c r="B32" s="40" t="s">
        <v>22</v>
      </c>
      <c r="C32" s="41" t="s">
        <v>62</v>
      </c>
      <c r="D32" s="42">
        <v>9929290</v>
      </c>
      <c r="E32" s="49" t="s">
        <v>17</v>
      </c>
      <c r="F32" s="43">
        <v>113</v>
      </c>
      <c r="G32" s="49" t="s">
        <v>20</v>
      </c>
      <c r="H32" s="44">
        <v>1237.5</v>
      </c>
      <c r="I32" s="44">
        <v>1</v>
      </c>
      <c r="J32" s="45">
        <f t="shared" ref="J32" si="4">H32*I32</f>
        <v>1237.5</v>
      </c>
    </row>
    <row r="33" spans="1:10" ht="29.25" customHeight="1" x14ac:dyDescent="0.2">
      <c r="A33" s="9"/>
      <c r="B33" s="10"/>
      <c r="C33" s="18"/>
      <c r="D33" s="38"/>
      <c r="E33" s="58" t="s">
        <v>11</v>
      </c>
      <c r="F33" s="59"/>
      <c r="G33" s="59"/>
      <c r="H33" s="59"/>
      <c r="I33" s="60"/>
      <c r="J33" s="31">
        <f>SUM(J31:J32)</f>
        <v>35877.730000000003</v>
      </c>
    </row>
    <row r="34" spans="1:10" ht="15.75" x14ac:dyDescent="0.2">
      <c r="A34" s="9"/>
      <c r="B34" s="10"/>
      <c r="C34" s="18"/>
      <c r="D34" s="55" t="s">
        <v>21</v>
      </c>
      <c r="E34" s="56"/>
      <c r="F34" s="56"/>
      <c r="G34" s="56"/>
      <c r="H34" s="56"/>
      <c r="I34" s="57"/>
      <c r="J34" s="31">
        <f>J25+J28+J33+J30</f>
        <v>173783.94</v>
      </c>
    </row>
  </sheetData>
  <autoFilter ref="A10:J10">
    <filterColumn colId="5" showButton="0"/>
  </autoFilter>
  <mergeCells count="13">
    <mergeCell ref="D34:I34"/>
    <mergeCell ref="E33:I33"/>
    <mergeCell ref="A3:J3"/>
    <mergeCell ref="A25:B25"/>
    <mergeCell ref="F10:G10"/>
    <mergeCell ref="A4:J4"/>
    <mergeCell ref="A5:J5"/>
    <mergeCell ref="A6:J6"/>
    <mergeCell ref="A7:J7"/>
    <mergeCell ref="A8:J8"/>
    <mergeCell ref="E25:I25"/>
    <mergeCell ref="E28:I28"/>
    <mergeCell ref="E30:I30"/>
  </mergeCells>
  <pageMargins left="0.7" right="0.7" top="0.75" bottom="0.75" header="0.3" footer="0.3"/>
  <pageSetup scale="2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2024-04-01T16:35:48Z</cp:lastPrinted>
  <dcterms:created xsi:type="dcterms:W3CDTF">2018-07-04T14:55:56Z</dcterms:created>
  <dcterms:modified xsi:type="dcterms:W3CDTF">2024-04-01T17:48:07Z</dcterms:modified>
</cp:coreProperties>
</file>