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 2024\DA\INFORMACIÓN PÚBLICA\ARCHIVO 2024\FEBRERO\NUMERAL 11\FORMATO SIE\"/>
    </mc:Choice>
  </mc:AlternateContent>
  <bookViews>
    <workbookView xWindow="0" yWindow="0" windowWidth="12210" windowHeight="6465"/>
  </bookViews>
  <sheets>
    <sheet name="REPORTE NUMERAL 11" sheetId="1" r:id="rId1"/>
  </sheets>
  <definedNames>
    <definedName name="_xlnm._FilterDatabase" localSheetId="0" hidden="1">'REPORTE NUMERAL 11'!$A$10:$J$10</definedName>
    <definedName name="_xlnm.Print_Area" localSheetId="0">'REPORTE NUMERAL 11'!$A$2:$J$36</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 r="J38" i="1" s="1"/>
  <c r="J34" i="1"/>
  <c r="J32" i="1"/>
  <c r="J29" i="1"/>
  <c r="J19" i="1"/>
  <c r="J20" i="1"/>
  <c r="J21" i="1"/>
  <c r="J22" i="1"/>
  <c r="J23" i="1"/>
  <c r="J24" i="1"/>
  <c r="J25" i="1"/>
  <c r="J26" i="1"/>
  <c r="J27" i="1"/>
  <c r="J28" i="1"/>
  <c r="J18" i="1"/>
  <c r="J16" i="1"/>
  <c r="J17" i="1"/>
  <c r="J33" i="1" l="1"/>
  <c r="J35" i="1"/>
  <c r="J15" i="1" l="1"/>
  <c r="J14" i="1"/>
  <c r="J13" i="1"/>
  <c r="J12" i="1"/>
  <c r="J11" i="1"/>
  <c r="J31" i="1" l="1"/>
  <c r="J30" i="1"/>
  <c r="J36" i="1"/>
</calcChain>
</file>

<file path=xl/sharedStrings.xml><?xml version="1.0" encoding="utf-8"?>
<sst xmlns="http://schemas.openxmlformats.org/spreadsheetml/2006/main" count="113" uniqueCount="68">
  <si>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</si>
  <si>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</si>
  <si>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</si>
  <si>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</si>
  <si>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</si>
  <si>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</si>
  <si>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</si>
  <si>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</si>
  <si>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</si>
  <si>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</si>
  <si>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</si>
  <si>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</si>
  <si>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</si>
  <si>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</si>
  <si>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</si>
  <si>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</si>
  <si>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</si>
  <si>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TELECOMUNICACIONES DE GUATEMALA  SOCIEDAD ANONIMA</t>
  </si>
  <si>
    <t>EMPRESA ELECTRICA DE GUATEMALA SOCIEDAD ANONIMA</t>
  </si>
  <si>
    <t>ENERGÍA ELÉCTRICA</t>
  </si>
  <si>
    <t>TELEFONÍA</t>
  </si>
  <si>
    <t>TOTAL ENTIDAD:</t>
  </si>
  <si>
    <t>PROCEDIMIENTOS REGULADOS POR EL ARTÍCULO 44 LCE (CASOS DE EXCEPCIÓN)</t>
  </si>
  <si>
    <t>INNOVA OUTSOURCING  SOCIEDAD ANONIMA</t>
  </si>
  <si>
    <t xml:space="preserve">COTIZACIÓN </t>
  </si>
  <si>
    <t>Periodo del 01 al 29 de Febrero de 2024</t>
  </si>
  <si>
    <t>Adquisición de 250 unidades de toalla; Ancho 20 centímetro; Largo 250 metro; papel uso manos y 80 cajas de 6 unidades de papel higiénico; clase: bobina; hoja: doble; largo de bobina: 250 metros , para contar con existencia y así proveer al Departamento de Servicios Generales y Transportes de la Secretaría de Inteligencia Estratégica del Estado.</t>
  </si>
  <si>
    <t>ADMINISTRACIÓN DE SERVICIOS DE OUTSOURCING  SOCIEDAD ANÓNIMA</t>
  </si>
  <si>
    <t>PRODUCTOS DE PAPEL O CARTÓN</t>
  </si>
  <si>
    <t>Suscripción digital; Clase: Periódico; Periodicidad: Anual, para uso de la Dirección de Recolección de Información de la Secretaría de Inteligencia Estratégica del Estado, se solicita una suscripción digital de Prensa Libre.</t>
  </si>
  <si>
    <t>E BUSINESS-CENTRAL AMERICA, SOCIEDAD ANONIMA</t>
  </si>
  <si>
    <t>DERECHOS DE BIENES INTANGIBLES</t>
  </si>
  <si>
    <t>Adquisición de Tintas y Toners. lo solicitado sera para contar con existencia y proveer al Despacho Superior, Subsecretarias, Departamentos, Secciones y Unidades de la Secretaria de Inteligencia Estratégica del Estado.</t>
  </si>
  <si>
    <t>MAYORISTA DE TECNOLOGIA  SOCIEDAD ANONIMA</t>
  </si>
  <si>
    <t>TINTES, PINTURAS Y COLORANTES</t>
  </si>
  <si>
    <t>Servicio de reparación que incluye cambio de pastillas delanteras con torno de discos, para el vehículo tipo Camioneta; marca Toyota; linea 4 Runner; color negro mica; modelo 2018 propiedad de la Secretaria de Inteligencia Estratégica del Estado.</t>
  </si>
  <si>
    <t>COFIÑO STAHL Y COMPAÑIA SOCIEDAD ANONIMA</t>
  </si>
  <si>
    <t>MANTENIMIENTO Y REPARACIÓN DE MEDIOS DE TRANSPORTE</t>
  </si>
  <si>
    <t>Servicio de reparación de cremallera de vidrio delantero de puerta izquierda y cambio de pastilla de switch de encendido, para el vehículo tipo Pick Up, marca Mazda, linea BT 50 DBL CAB 4X4 TURBO, color Gris Titanium, modelo 2012 propiedad de la Secretaria de Inteligencia Estratégica del Estado.</t>
  </si>
  <si>
    <t>GÓMEZ ARMIRA IVAN</t>
  </si>
  <si>
    <t>Servicio de mantenimiento menor para el vehículo tipo camioneta, marca Toyota, Línea 4Runner, color negro mica, modelo 2018 propiedad de la Secretaria de Inteligencia Estratégica del Estado.</t>
  </si>
  <si>
    <t>Servicio de mantenimiento preventivo a 2 elevadores Marca DOVER EF0564 Y EF0565, ubicados en el edificio de la Secretaria de Inteligencia Estratégica del Estado, correspondiente al mes de febrero de 2024.</t>
  </si>
  <si>
    <t>ELEVACIONES TECNICAS SOCIEDAD ANONIMA</t>
  </si>
  <si>
    <t>MANTENIMIENTO Y REPARACIÓN DE EDIFICIOS</t>
  </si>
  <si>
    <t>Adquisición de 200 Cintas: Contiene: Gancho metálico, 250 Portagafete: Ancho: 8 Centímetro; Color: Transparente, 200 Tarjetas: Alto: 85.7 Milímetro; Ancho: 54 Milímetro, será para la impresión y portación de gafetes de identificación de funcionarios y servidores públicos que laboran en la Secretaría de Inteligencia Estratégica del Estado</t>
  </si>
  <si>
    <t>REYNOSO SANDOVAL JOSE BERNARDO</t>
  </si>
  <si>
    <t>PRODUCTOS PLÁSTICOS, NYLON, VINIL Y P.V.C.</t>
  </si>
  <si>
    <t>ACABADOS TEXTILES</t>
  </si>
  <si>
    <t>Adquisición de 1 Switch de red no administrable y poe,1 Cable de red, longitud 9 pies, 15 Cable de red, longitud:3 pies, 1 Organizador de cables, 1 Panel de conexiones de red, categoría 6, serán para el reforzamiento del equipo de videovigilancia, utilizadas en el Data Center ubicado en el edificio de la SIE.</t>
  </si>
  <si>
    <t>GRUPO COMUDISA SOCIEDAD ANONIMA</t>
  </si>
  <si>
    <t>OTROS PRODUCTOS METÁLICOS</t>
  </si>
  <si>
    <t>MATERIALES, PRODUCTOS Y ACCS. ELÉCTRICOS, CABLEADO ESTRUCTURADO DE REDES INFORMÁTICAS Y TELEFÓNICAS</t>
  </si>
  <si>
    <t>ACCESORIOS Y REPUESTOS EN GENERAL</t>
  </si>
  <si>
    <t>EQUIPO PARA COMUNICACIONES</t>
  </si>
  <si>
    <t>Adquisición de 1 rollo de 50 mts de cable calibre 14, 100 mts de cable calibre 12, 5 envase de 378 ml de limpia muebles, y 4 unidades de resistencia eléctrica, será proporcionado al personal operativo del Departamento de Servicios Generales y Transportes para realizar las actividades de mantenimiento, instalación y reparaciones en el edificio de la Secretaría de Inteligencia Estratégica del Estado</t>
  </si>
  <si>
    <t>LOPEZ BECERRA PAOLA YURISA</t>
  </si>
  <si>
    <t>PRODUCTOS SANITARIOS, DE LIMPIEZA Y DE USO PERSONAL</t>
  </si>
  <si>
    <t>Membresía de consulta a legislación guatemalteca y servicio de actualización a través de Juris Collection en línea, un usuario por un periodo de 12 meses, lo solicitado será utilizado por el personal de la Unidad de Auditoria Interna de la Secretaría de Inteligencia Estratégica del Estado, durante el 2024, como parte de la familiarización, planificación y ejecución de las distintas auditorias, donde se consulte el marco legal que norma las actividades de las distintas unidades administrativas.</t>
  </si>
  <si>
    <t>INFILE  SOCIEDAD ANONIMA</t>
  </si>
  <si>
    <t>Adquisición de 2 Impresoras multifuncionales; ciclo de trabajo mensual: 75000 páginas, para uso del Despacho Superior de la Secretaría de Inteligencia Estratégica del Estado.</t>
  </si>
  <si>
    <t>SUMINISTROS INFORMATICOS  SOCIEDAD ANONIMA</t>
  </si>
  <si>
    <t>EQUIPO DE CÓMPUTO</t>
  </si>
  <si>
    <t>Membresía de Consulta a la Legislación de Guatemala y servicios de actualización a través de Juris Collection en el Internet para 01 usuario, por un periodo de 12 meses para el año 2024, lo solicitado es para uso de Asesoría Jurídica de la Secretaría de Inteligencia Estratégica del Estado.</t>
  </si>
  <si>
    <t>Servicio de Enlace de Internet Primario para uso de la Secretaría de Inteligencia Estratégica del Estado, correspondiente al mes de enero de 2024.</t>
  </si>
  <si>
    <t>Servicio de Enlace de Internet Secundario para uso la Secretaría de Inteligencia Estratégica del Estado, correspondiente al mes de enero de 2024.</t>
  </si>
  <si>
    <t>Servicio de Telefonía Móvil para uso de la Secretaría de Inteligencia Estratégica del Estado, correspondiente al mes de enero de 2024.</t>
  </si>
  <si>
    <t>Servicio de energía eléctrica para el edificio de la Secretaria de Inteligencia Estratégica del Estado, correspondiente al mes de enero de 2024.</t>
  </si>
  <si>
    <t>Servicio de telefonía fija, utilizados en las instalaciones de la Secretaria de Inteligencia Estratégica del Estado, correspondiente al mes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</si>
</sst>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9">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43" fontId="7" fillId="3" borderId="4" xfId="1" applyFont="1" applyFill="1" applyBorder="1" applyAlignment="1">
      <alignment horizontal="right"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6"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43" fontId="12" fillId="2" borderId="6" xfId="1" applyFont="1" applyFill="1" applyBorder="1" applyAlignment="1">
      <alignment horizontal="center" vertical="center"/>
    </xf>
    <xf numFmtId="0" fontId="12" fillId="2" borderId="3"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43" fontId="9" fillId="3" borderId="4" xfId="1" applyFont="1" applyFill="1" applyBorder="1" applyAlignment="1">
      <alignment horizontal="center" vertical="center"/>
    </xf>
    <xf numFmtId="0" fontId="10" fillId="3" borderId="7" xfId="0" applyFont="1" applyFill="1" applyBorder="1" applyAlignment="1">
      <alignment horizontal="center" vertical="center"/>
    </xf>
    <xf numFmtId="0" fontId="9" fillId="0" borderId="0" xfId="0" applyFont="1" applyBorder="1" applyAlignment="1">
      <alignment horizontal="center" vertical="center" wrapText="1"/>
    </xf>
    <xf numFmtId="0" fontId="5" fillId="0" borderId="0" xfId="0" applyFont="1" applyAlignment="1"/>
    <xf numFmtId="0" fontId="7" fillId="3" borderId="10" xfId="0" applyFont="1" applyFill="1" applyBorder="1" applyAlignment="1">
      <alignment horizontal="center" vertical="center"/>
    </xf>
    <xf numFmtId="0" fontId="12" fillId="2" borderId="1" xfId="0" applyFont="1" applyFill="1" applyBorder="1" applyAlignment="1">
      <alignment horizontal="justify" vertical="center"/>
    </xf>
    <xf numFmtId="0" fontId="12" fillId="2" borderId="8"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43" fontId="7" fillId="0" borderId="4" xfId="1" applyFont="1" applyFill="1" applyBorder="1" applyAlignment="1">
      <alignment horizontal="center" vertical="center" wrapText="1"/>
    </xf>
    <xf numFmtId="43" fontId="7" fillId="0" borderId="4" xfId="1" applyFont="1" applyFill="1" applyBorder="1" applyAlignment="1">
      <alignment horizontal="right" vertical="center" wrapText="1"/>
    </xf>
    <xf numFmtId="0" fontId="1" fillId="0" borderId="0" xfId="0" applyFont="1" applyFill="1"/>
    <xf numFmtId="0" fontId="10" fillId="0"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quotePrefix="1" applyFont="1" applyFill="1" applyBorder="1" applyAlignment="1">
      <alignment horizontal="justify" vertical="center" wrapText="1"/>
    </xf>
    <xf numFmtId="0" fontId="10" fillId="0" borderId="1" xfId="0" applyFont="1" applyFill="1" applyBorder="1" applyAlignment="1">
      <alignment horizontal="justify" vertical="center"/>
    </xf>
    <xf numFmtId="0" fontId="10" fillId="3" borderId="1" xfId="0" applyFont="1" applyFill="1" applyBorder="1" applyAlignment="1">
      <alignment horizontal="justify" vertical="center"/>
    </xf>
    <xf numFmtId="43" fontId="9" fillId="3" borderId="4" xfId="1" applyFont="1" applyFill="1" applyBorder="1" applyAlignment="1">
      <alignment horizontal="right" vertical="center" wrapText="1"/>
    </xf>
    <xf numFmtId="0" fontId="8" fillId="3" borderId="1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7" fillId="0" borderId="0" xfId="0" applyFont="1" applyAlignment="1">
      <alignment horizont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3" borderId="1" xfId="0" applyFont="1" applyFill="1" applyBorder="1" applyAlignment="1">
      <alignment horizontal="center" vertical="center" wrapText="1"/>
    </xf>
    <xf numFmtId="0" fontId="7" fillId="3" borderId="10" xfId="0" applyNumberFormat="1"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2963334</xdr:colOff>
      <xdr:row>1</xdr:row>
      <xdr:rowOff>181060</xdr:rowOff>
    </xdr:from>
    <xdr:to>
      <xdr:col>2</xdr:col>
      <xdr:colOff>4275668</xdr:colOff>
      <xdr:row>8</xdr:row>
      <xdr:rowOff>71395</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1084" y="360977"/>
          <a:ext cx="1312334" cy="1319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tabSelected="1" zoomScale="90" zoomScaleNormal="90" workbookViewId="0">
      <selection activeCell="G12" sqref="G12"/>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7"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34"/>
      <c r="B2" s="34"/>
      <c r="C2" s="8"/>
      <c r="D2" s="34"/>
      <c r="E2" s="8"/>
      <c r="F2" s="34"/>
      <c r="G2" s="17"/>
      <c r="H2" s="34"/>
      <c r="I2" s="34"/>
      <c r="J2" s="34"/>
    </row>
    <row r="3" spans="1:10" s="3" customFormat="1" ht="16.5" customHeight="1" x14ac:dyDescent="0.3">
      <c r="A3" s="60" t="s">
        <v>3</v>
      </c>
      <c r="B3" s="60"/>
      <c r="C3" s="60"/>
      <c r="D3" s="60"/>
      <c r="E3" s="60"/>
      <c r="F3" s="60"/>
      <c r="G3" s="60"/>
      <c r="H3" s="60"/>
      <c r="I3" s="60"/>
      <c r="J3" s="60"/>
    </row>
    <row r="4" spans="1:10" s="3" customFormat="1" ht="16.5" customHeight="1" x14ac:dyDescent="0.3">
      <c r="A4" s="60" t="s">
        <v>4</v>
      </c>
      <c r="B4" s="60"/>
      <c r="C4" s="60"/>
      <c r="D4" s="60"/>
      <c r="E4" s="60"/>
      <c r="F4" s="60"/>
      <c r="G4" s="60"/>
      <c r="H4" s="60"/>
      <c r="I4" s="60"/>
      <c r="J4" s="60"/>
    </row>
    <row r="5" spans="1:10" s="3" customFormat="1" ht="16.5" customHeight="1" x14ac:dyDescent="0.3">
      <c r="A5" s="64" t="s">
        <v>5</v>
      </c>
      <c r="B5" s="64"/>
      <c r="C5" s="64"/>
      <c r="D5" s="64"/>
      <c r="E5" s="64"/>
      <c r="F5" s="64"/>
      <c r="G5" s="64"/>
      <c r="H5" s="64"/>
      <c r="I5" s="64"/>
      <c r="J5" s="64"/>
    </row>
    <row r="6" spans="1:10" s="3" customFormat="1" ht="15.75" customHeight="1" x14ac:dyDescent="0.2">
      <c r="A6" s="65" t="s">
        <v>25</v>
      </c>
      <c r="B6" s="65"/>
      <c r="C6" s="65"/>
      <c r="D6" s="65"/>
      <c r="E6" s="65"/>
      <c r="F6" s="65"/>
      <c r="G6" s="65"/>
      <c r="H6" s="65"/>
      <c r="I6" s="65"/>
      <c r="J6" s="65"/>
    </row>
    <row r="7" spans="1:10" s="3" customFormat="1" ht="15.75" customHeight="1" x14ac:dyDescent="0.2">
      <c r="A7" s="65" t="s">
        <v>9</v>
      </c>
      <c r="B7" s="65"/>
      <c r="C7" s="65"/>
      <c r="D7" s="65"/>
      <c r="E7" s="65" t="s">
        <v>9</v>
      </c>
      <c r="F7" s="65"/>
      <c r="G7" s="65"/>
      <c r="H7" s="65"/>
      <c r="I7" s="65"/>
      <c r="J7" s="65"/>
    </row>
    <row r="8" spans="1:10" s="3" customFormat="1" ht="15.75" customHeight="1" x14ac:dyDescent="0.2">
      <c r="A8" s="66" t="s">
        <v>8</v>
      </c>
      <c r="B8" s="66"/>
      <c r="C8" s="66"/>
      <c r="D8" s="66"/>
      <c r="E8" s="66" t="s">
        <v>10</v>
      </c>
      <c r="F8" s="66"/>
      <c r="G8" s="66"/>
      <c r="H8" s="66"/>
      <c r="I8" s="66"/>
      <c r="J8" s="66"/>
    </row>
    <row r="9" spans="1:10" ht="15" customHeight="1" thickBot="1" x14ac:dyDescent="0.35">
      <c r="A9" s="16"/>
      <c r="B9" s="33"/>
      <c r="C9" s="28"/>
      <c r="D9" s="16"/>
      <c r="E9" s="15"/>
      <c r="F9" s="16"/>
      <c r="G9" s="14"/>
      <c r="H9" s="13"/>
      <c r="I9" s="13"/>
      <c r="J9" s="29"/>
    </row>
    <row r="10" spans="1:10" s="2" customFormat="1" ht="65.25" customHeight="1" x14ac:dyDescent="0.2">
      <c r="A10" s="23"/>
      <c r="B10" s="24" t="s">
        <v>2</v>
      </c>
      <c r="C10" s="27" t="s">
        <v>7</v>
      </c>
      <c r="D10" s="37" t="s">
        <v>6</v>
      </c>
      <c r="E10" s="36" t="s">
        <v>13</v>
      </c>
      <c r="F10" s="63" t="s">
        <v>1</v>
      </c>
      <c r="G10" s="63"/>
      <c r="H10" s="25" t="s">
        <v>12</v>
      </c>
      <c r="I10" s="25" t="s">
        <v>14</v>
      </c>
      <c r="J10" s="26" t="s">
        <v>0</v>
      </c>
    </row>
    <row r="11" spans="1:10" s="22" customFormat="1" ht="120.75" customHeight="1" x14ac:dyDescent="0.2">
      <c r="A11" s="19">
        <v>1</v>
      </c>
      <c r="B11" s="20" t="s">
        <v>15</v>
      </c>
      <c r="C11" s="50" t="s">
        <v>26</v>
      </c>
      <c r="D11" s="11">
        <v>92997694</v>
      </c>
      <c r="E11" s="48" t="s">
        <v>27</v>
      </c>
      <c r="F11" s="35">
        <v>243</v>
      </c>
      <c r="G11" s="48" t="s">
        <v>28</v>
      </c>
      <c r="H11" s="12">
        <v>23550</v>
      </c>
      <c r="I11" s="12">
        <v>1</v>
      </c>
      <c r="J11" s="12">
        <f t="shared" ref="J11:J14" si="0">H11*I11</f>
        <v>23550</v>
      </c>
    </row>
    <row r="12" spans="1:10" s="22" customFormat="1" ht="96.75" customHeight="1" x14ac:dyDescent="0.2">
      <c r="A12" s="19">
        <v>2</v>
      </c>
      <c r="B12" s="20" t="s">
        <v>15</v>
      </c>
      <c r="C12" s="41" t="s">
        <v>29</v>
      </c>
      <c r="D12" s="35">
        <v>26281805</v>
      </c>
      <c r="E12" s="48" t="s">
        <v>30</v>
      </c>
      <c r="F12" s="35">
        <v>158</v>
      </c>
      <c r="G12" s="48" t="s">
        <v>31</v>
      </c>
      <c r="H12" s="12">
        <v>588</v>
      </c>
      <c r="I12" s="12">
        <v>1</v>
      </c>
      <c r="J12" s="12">
        <f t="shared" si="0"/>
        <v>588</v>
      </c>
    </row>
    <row r="13" spans="1:10" s="22" customFormat="1" ht="70.5" customHeight="1" x14ac:dyDescent="0.2">
      <c r="A13" s="19">
        <v>3</v>
      </c>
      <c r="B13" s="20" t="s">
        <v>15</v>
      </c>
      <c r="C13" s="51" t="s">
        <v>32</v>
      </c>
      <c r="D13" s="35">
        <v>100837697</v>
      </c>
      <c r="E13" s="48" t="s">
        <v>33</v>
      </c>
      <c r="F13" s="35">
        <v>267</v>
      </c>
      <c r="G13" s="48" t="s">
        <v>34</v>
      </c>
      <c r="H13" s="12">
        <v>23839</v>
      </c>
      <c r="I13" s="12">
        <v>1</v>
      </c>
      <c r="J13" s="12">
        <f t="shared" si="0"/>
        <v>23839</v>
      </c>
    </row>
    <row r="14" spans="1:10" s="22" customFormat="1" ht="101.25" customHeight="1" x14ac:dyDescent="0.2">
      <c r="A14" s="19">
        <v>4</v>
      </c>
      <c r="B14" s="20" t="s">
        <v>15</v>
      </c>
      <c r="C14" s="51" t="s">
        <v>35</v>
      </c>
      <c r="D14" s="35">
        <v>332917</v>
      </c>
      <c r="E14" s="48" t="s">
        <v>36</v>
      </c>
      <c r="F14" s="21">
        <v>165</v>
      </c>
      <c r="G14" s="48" t="s">
        <v>37</v>
      </c>
      <c r="H14" s="12">
        <v>1852.88</v>
      </c>
      <c r="I14" s="12">
        <v>1</v>
      </c>
      <c r="J14" s="12">
        <f t="shared" si="0"/>
        <v>1852.88</v>
      </c>
    </row>
    <row r="15" spans="1:10" s="22" customFormat="1" ht="118.5" customHeight="1" x14ac:dyDescent="0.2">
      <c r="A15" s="19">
        <v>5</v>
      </c>
      <c r="B15" s="20" t="s">
        <v>15</v>
      </c>
      <c r="C15" s="51" t="s">
        <v>38</v>
      </c>
      <c r="D15" s="11">
        <v>31502555</v>
      </c>
      <c r="E15" s="48" t="s">
        <v>39</v>
      </c>
      <c r="F15" s="21">
        <v>165</v>
      </c>
      <c r="G15" s="48" t="s">
        <v>37</v>
      </c>
      <c r="H15" s="12">
        <v>2250</v>
      </c>
      <c r="I15" s="12">
        <v>1</v>
      </c>
      <c r="J15" s="12">
        <f>H15*I15</f>
        <v>2250</v>
      </c>
    </row>
    <row r="16" spans="1:10" s="22" customFormat="1" ht="118.5" customHeight="1" x14ac:dyDescent="0.2">
      <c r="A16" s="19"/>
      <c r="B16" s="20" t="s">
        <v>15</v>
      </c>
      <c r="C16" s="51" t="s">
        <v>40</v>
      </c>
      <c r="D16" s="11">
        <v>332917</v>
      </c>
      <c r="E16" s="48" t="s">
        <v>36</v>
      </c>
      <c r="F16" s="68">
        <v>165</v>
      </c>
      <c r="G16" s="48" t="s">
        <v>37</v>
      </c>
      <c r="H16" s="12">
        <v>4024.7</v>
      </c>
      <c r="I16" s="12">
        <v>1</v>
      </c>
      <c r="J16" s="12">
        <f t="shared" ref="J16:J17" si="1">H16*I16</f>
        <v>4024.7</v>
      </c>
    </row>
    <row r="17" spans="1:12" s="22" customFormat="1" ht="118.5" customHeight="1" x14ac:dyDescent="0.2">
      <c r="A17" s="19"/>
      <c r="B17" s="20" t="s">
        <v>15</v>
      </c>
      <c r="C17" s="51" t="s">
        <v>41</v>
      </c>
      <c r="D17" s="11">
        <v>34584072</v>
      </c>
      <c r="E17" s="48" t="s">
        <v>42</v>
      </c>
      <c r="F17" s="68">
        <v>171</v>
      </c>
      <c r="G17" s="48" t="s">
        <v>43</v>
      </c>
      <c r="H17" s="12">
        <v>1365</v>
      </c>
      <c r="I17" s="12">
        <v>1</v>
      </c>
      <c r="J17" s="12">
        <f t="shared" si="1"/>
        <v>1365</v>
      </c>
    </row>
    <row r="18" spans="1:12" s="22" customFormat="1" ht="118.5" customHeight="1" x14ac:dyDescent="0.2">
      <c r="A18" s="19"/>
      <c r="B18" s="20" t="s">
        <v>15</v>
      </c>
      <c r="C18" s="51" t="s">
        <v>44</v>
      </c>
      <c r="D18" s="11">
        <v>1469185</v>
      </c>
      <c r="E18" s="35" t="s">
        <v>45</v>
      </c>
      <c r="F18" s="35">
        <v>268</v>
      </c>
      <c r="G18" s="48" t="s">
        <v>46</v>
      </c>
      <c r="H18" s="12">
        <v>917.5</v>
      </c>
      <c r="I18" s="12">
        <v>1</v>
      </c>
      <c r="J18" s="12">
        <f>H18*I18</f>
        <v>917.5</v>
      </c>
    </row>
    <row r="19" spans="1:12" s="22" customFormat="1" ht="118.5" customHeight="1" x14ac:dyDescent="0.2">
      <c r="A19" s="19"/>
      <c r="B19" s="20" t="s">
        <v>15</v>
      </c>
      <c r="C19" s="51" t="s">
        <v>44</v>
      </c>
      <c r="D19" s="11">
        <v>1469185</v>
      </c>
      <c r="E19" s="35" t="s">
        <v>45</v>
      </c>
      <c r="F19" s="35">
        <v>232</v>
      </c>
      <c r="G19" s="48" t="s">
        <v>47</v>
      </c>
      <c r="H19" s="12">
        <v>2000</v>
      </c>
      <c r="I19" s="12">
        <v>1</v>
      </c>
      <c r="J19" s="12">
        <f t="shared" ref="J19:J28" si="2">H19*I19</f>
        <v>2000</v>
      </c>
    </row>
    <row r="20" spans="1:12" s="22" customFormat="1" ht="118.5" customHeight="1" x14ac:dyDescent="0.2">
      <c r="A20" s="19"/>
      <c r="B20" s="20" t="s">
        <v>15</v>
      </c>
      <c r="C20" s="51" t="s">
        <v>48</v>
      </c>
      <c r="D20" s="11">
        <v>16895770</v>
      </c>
      <c r="E20" s="35" t="s">
        <v>49</v>
      </c>
      <c r="F20" s="35">
        <v>289</v>
      </c>
      <c r="G20" s="48" t="s">
        <v>50</v>
      </c>
      <c r="H20" s="12">
        <v>200</v>
      </c>
      <c r="I20" s="12">
        <v>1</v>
      </c>
      <c r="J20" s="12">
        <f t="shared" si="2"/>
        <v>200</v>
      </c>
    </row>
    <row r="21" spans="1:12" s="22" customFormat="1" ht="118.5" customHeight="1" x14ac:dyDescent="0.2">
      <c r="A21" s="19"/>
      <c r="B21" s="20" t="s">
        <v>15</v>
      </c>
      <c r="C21" s="51" t="s">
        <v>48</v>
      </c>
      <c r="D21" s="11">
        <v>16895770</v>
      </c>
      <c r="E21" s="35" t="s">
        <v>49</v>
      </c>
      <c r="F21" s="35">
        <v>297</v>
      </c>
      <c r="G21" s="48" t="s">
        <v>51</v>
      </c>
      <c r="H21" s="12">
        <v>380</v>
      </c>
      <c r="I21" s="12">
        <v>1</v>
      </c>
      <c r="J21" s="12">
        <f t="shared" si="2"/>
        <v>380</v>
      </c>
    </row>
    <row r="22" spans="1:12" s="22" customFormat="1" ht="118.5" customHeight="1" x14ac:dyDescent="0.2">
      <c r="A22" s="19"/>
      <c r="B22" s="20" t="s">
        <v>15</v>
      </c>
      <c r="C22" s="51" t="s">
        <v>48</v>
      </c>
      <c r="D22" s="11">
        <v>16895770</v>
      </c>
      <c r="E22" s="35" t="s">
        <v>49</v>
      </c>
      <c r="F22" s="35">
        <v>298</v>
      </c>
      <c r="G22" s="48" t="s">
        <v>52</v>
      </c>
      <c r="H22" s="12">
        <v>730</v>
      </c>
      <c r="I22" s="12">
        <v>1</v>
      </c>
      <c r="J22" s="12">
        <f t="shared" si="2"/>
        <v>730</v>
      </c>
    </row>
    <row r="23" spans="1:12" s="22" customFormat="1" ht="118.5" customHeight="1" x14ac:dyDescent="0.2">
      <c r="A23" s="19"/>
      <c r="B23" s="20" t="s">
        <v>15</v>
      </c>
      <c r="C23" s="51" t="s">
        <v>48</v>
      </c>
      <c r="D23" s="11">
        <v>16895770</v>
      </c>
      <c r="E23" s="35" t="s">
        <v>49</v>
      </c>
      <c r="F23" s="35">
        <v>326</v>
      </c>
      <c r="G23" s="48" t="s">
        <v>53</v>
      </c>
      <c r="H23" s="12">
        <v>5800</v>
      </c>
      <c r="I23" s="12">
        <v>1</v>
      </c>
      <c r="J23" s="12">
        <f t="shared" si="2"/>
        <v>5800</v>
      </c>
    </row>
    <row r="24" spans="1:12" s="22" customFormat="1" ht="118.5" customHeight="1" x14ac:dyDescent="0.2">
      <c r="A24" s="19"/>
      <c r="B24" s="20" t="s">
        <v>15</v>
      </c>
      <c r="C24" s="51" t="s">
        <v>54</v>
      </c>
      <c r="D24" s="11">
        <v>36202320</v>
      </c>
      <c r="E24" s="35" t="s">
        <v>55</v>
      </c>
      <c r="F24" s="35">
        <v>292</v>
      </c>
      <c r="G24" s="48" t="s">
        <v>56</v>
      </c>
      <c r="H24" s="12">
        <v>337.5</v>
      </c>
      <c r="I24" s="12">
        <v>1</v>
      </c>
      <c r="J24" s="12">
        <f t="shared" si="2"/>
        <v>337.5</v>
      </c>
    </row>
    <row r="25" spans="1:12" s="22" customFormat="1" ht="118.5" customHeight="1" x14ac:dyDescent="0.2">
      <c r="A25" s="19"/>
      <c r="B25" s="20" t="s">
        <v>15</v>
      </c>
      <c r="C25" s="51" t="s">
        <v>54</v>
      </c>
      <c r="D25" s="11">
        <v>36202320</v>
      </c>
      <c r="E25" s="35" t="s">
        <v>55</v>
      </c>
      <c r="F25" s="35">
        <v>297</v>
      </c>
      <c r="G25" s="48" t="s">
        <v>51</v>
      </c>
      <c r="H25" s="12">
        <v>4033</v>
      </c>
      <c r="I25" s="12">
        <v>1</v>
      </c>
      <c r="J25" s="12">
        <f t="shared" si="2"/>
        <v>4033</v>
      </c>
    </row>
    <row r="26" spans="1:12" s="22" customFormat="1" ht="150.75" customHeight="1" x14ac:dyDescent="0.2">
      <c r="A26" s="19"/>
      <c r="B26" s="20" t="s">
        <v>15</v>
      </c>
      <c r="C26" s="51" t="s">
        <v>57</v>
      </c>
      <c r="D26" s="11">
        <v>12521337</v>
      </c>
      <c r="E26" s="35" t="s">
        <v>58</v>
      </c>
      <c r="F26" s="35">
        <v>158</v>
      </c>
      <c r="G26" s="48" t="s">
        <v>31</v>
      </c>
      <c r="H26" s="12">
        <v>1895</v>
      </c>
      <c r="I26" s="12">
        <v>1</v>
      </c>
      <c r="J26" s="12">
        <f t="shared" si="2"/>
        <v>1895</v>
      </c>
    </row>
    <row r="27" spans="1:12" s="22" customFormat="1" ht="118.5" customHeight="1" x14ac:dyDescent="0.2">
      <c r="A27" s="19"/>
      <c r="B27" s="20" t="s">
        <v>15</v>
      </c>
      <c r="C27" s="51" t="s">
        <v>59</v>
      </c>
      <c r="D27" s="11">
        <v>89771125</v>
      </c>
      <c r="E27" s="35" t="s">
        <v>60</v>
      </c>
      <c r="F27" s="35">
        <v>328</v>
      </c>
      <c r="G27" s="48" t="s">
        <v>61</v>
      </c>
      <c r="H27" s="12">
        <v>9198</v>
      </c>
      <c r="I27" s="12">
        <v>1</v>
      </c>
      <c r="J27" s="12">
        <f t="shared" si="2"/>
        <v>9198</v>
      </c>
    </row>
    <row r="28" spans="1:12" s="22" customFormat="1" ht="112.5" customHeight="1" x14ac:dyDescent="0.2">
      <c r="A28" s="19">
        <v>6</v>
      </c>
      <c r="B28" s="20" t="s">
        <v>15</v>
      </c>
      <c r="C28" s="51" t="s">
        <v>62</v>
      </c>
      <c r="D28" s="11">
        <v>12521337</v>
      </c>
      <c r="E28" s="35" t="s">
        <v>58</v>
      </c>
      <c r="F28" s="35">
        <v>158</v>
      </c>
      <c r="G28" s="48" t="s">
        <v>31</v>
      </c>
      <c r="H28" s="12">
        <v>1895</v>
      </c>
      <c r="I28" s="12">
        <v>1</v>
      </c>
      <c r="J28" s="12">
        <f t="shared" si="2"/>
        <v>1895</v>
      </c>
    </row>
    <row r="29" spans="1:12" s="4" customFormat="1" ht="27" customHeight="1" x14ac:dyDescent="0.2">
      <c r="A29" s="61"/>
      <c r="B29" s="62"/>
      <c r="C29" s="30"/>
      <c r="D29" s="35"/>
      <c r="E29" s="67" t="s">
        <v>11</v>
      </c>
      <c r="F29" s="67"/>
      <c r="G29" s="67"/>
      <c r="H29" s="67"/>
      <c r="I29" s="67"/>
      <c r="J29" s="31">
        <f>SUM(J11:J28)</f>
        <v>84855.579999999987</v>
      </c>
    </row>
    <row r="30" spans="1:12" s="4" customFormat="1" ht="81.75" customHeight="1" x14ac:dyDescent="0.2">
      <c r="A30" s="32">
        <v>7</v>
      </c>
      <c r="B30" s="10" t="s">
        <v>16</v>
      </c>
      <c r="C30" s="51" t="s">
        <v>63</v>
      </c>
      <c r="D30" s="35">
        <v>9929290</v>
      </c>
      <c r="E30" s="20" t="s">
        <v>17</v>
      </c>
      <c r="F30" s="11">
        <v>113</v>
      </c>
      <c r="G30" s="49" t="s">
        <v>20</v>
      </c>
      <c r="H30" s="12">
        <v>2666.67</v>
      </c>
      <c r="I30" s="12">
        <v>1</v>
      </c>
      <c r="J30" s="12">
        <f t="shared" ref="J30:J31" si="3">H30*I30</f>
        <v>2666.67</v>
      </c>
    </row>
    <row r="31" spans="1:12" s="4" customFormat="1" ht="80.25" customHeight="1" x14ac:dyDescent="0.25">
      <c r="A31" s="32">
        <v>8</v>
      </c>
      <c r="B31" s="10" t="s">
        <v>16</v>
      </c>
      <c r="C31" s="51" t="s">
        <v>64</v>
      </c>
      <c r="D31" s="35">
        <v>64439852</v>
      </c>
      <c r="E31" s="20" t="s">
        <v>23</v>
      </c>
      <c r="F31" s="11">
        <v>113</v>
      </c>
      <c r="G31" s="49" t="s">
        <v>20</v>
      </c>
      <c r="H31" s="12">
        <v>3000</v>
      </c>
      <c r="I31" s="12">
        <v>1</v>
      </c>
      <c r="J31" s="12">
        <f t="shared" si="3"/>
        <v>3000</v>
      </c>
      <c r="L31"/>
    </row>
    <row r="32" spans="1:12" s="4" customFormat="1" ht="26.25" customHeight="1" x14ac:dyDescent="0.2">
      <c r="A32" s="9"/>
      <c r="B32" s="10"/>
      <c r="C32" s="18"/>
      <c r="D32" s="38"/>
      <c r="E32" s="57" t="s">
        <v>11</v>
      </c>
      <c r="F32" s="58"/>
      <c r="G32" s="58"/>
      <c r="H32" s="58"/>
      <c r="I32" s="59"/>
      <c r="J32" s="31">
        <f>SUM(J30:J31)</f>
        <v>5666.67</v>
      </c>
    </row>
    <row r="33" spans="1:10" s="4" customFormat="1" ht="79.5" customHeight="1" x14ac:dyDescent="0.2">
      <c r="A33" s="9">
        <v>9</v>
      </c>
      <c r="B33" s="10" t="s">
        <v>24</v>
      </c>
      <c r="C33" s="52" t="s">
        <v>65</v>
      </c>
      <c r="D33" s="38">
        <v>9929290</v>
      </c>
      <c r="E33" s="20" t="s">
        <v>17</v>
      </c>
      <c r="F33" s="11">
        <v>113</v>
      </c>
      <c r="G33" s="49" t="s">
        <v>20</v>
      </c>
      <c r="H33" s="12">
        <v>20272.2</v>
      </c>
      <c r="I33" s="44">
        <v>1</v>
      </c>
      <c r="J33" s="12">
        <f>I33*H33</f>
        <v>20272.2</v>
      </c>
    </row>
    <row r="34" spans="1:10" s="4" customFormat="1" ht="30" customHeight="1" x14ac:dyDescent="0.2">
      <c r="A34" s="9"/>
      <c r="B34" s="10"/>
      <c r="C34" s="52"/>
      <c r="D34" s="38"/>
      <c r="E34" s="57" t="s">
        <v>11</v>
      </c>
      <c r="F34" s="58"/>
      <c r="G34" s="58"/>
      <c r="H34" s="58"/>
      <c r="I34" s="59"/>
      <c r="J34" s="53">
        <f>SUM(J33)</f>
        <v>20272.2</v>
      </c>
    </row>
    <row r="35" spans="1:10" s="46" customFormat="1" ht="81.75" customHeight="1" x14ac:dyDescent="0.2">
      <c r="A35" s="39">
        <v>10</v>
      </c>
      <c r="B35" s="40" t="s">
        <v>22</v>
      </c>
      <c r="C35" s="41" t="s">
        <v>66</v>
      </c>
      <c r="D35" s="42">
        <v>326445</v>
      </c>
      <c r="E35" s="49" t="s">
        <v>18</v>
      </c>
      <c r="F35" s="43">
        <v>111</v>
      </c>
      <c r="G35" s="49" t="s">
        <v>19</v>
      </c>
      <c r="H35" s="44">
        <v>34650.480000000003</v>
      </c>
      <c r="I35" s="44">
        <v>1</v>
      </c>
      <c r="J35" s="45">
        <f>H35*I35</f>
        <v>34650.480000000003</v>
      </c>
    </row>
    <row r="36" spans="1:10" s="46" customFormat="1" ht="84" customHeight="1" x14ac:dyDescent="0.2">
      <c r="A36" s="47">
        <v>11</v>
      </c>
      <c r="B36" s="40" t="s">
        <v>22</v>
      </c>
      <c r="C36" s="41" t="s">
        <v>67</v>
      </c>
      <c r="D36" s="42">
        <v>9929290</v>
      </c>
      <c r="E36" s="49" t="s">
        <v>17</v>
      </c>
      <c r="F36" s="43">
        <v>113</v>
      </c>
      <c r="G36" s="49" t="s">
        <v>20</v>
      </c>
      <c r="H36" s="44">
        <v>1237.5</v>
      </c>
      <c r="I36" s="44">
        <v>1</v>
      </c>
      <c r="J36" s="45">
        <f t="shared" ref="J36" si="4">H36*I36</f>
        <v>1237.5</v>
      </c>
    </row>
    <row r="37" spans="1:10" ht="29.25" customHeight="1" x14ac:dyDescent="0.2">
      <c r="A37" s="9"/>
      <c r="B37" s="10"/>
      <c r="C37" s="18"/>
      <c r="D37" s="38"/>
      <c r="E37" s="57" t="s">
        <v>11</v>
      </c>
      <c r="F37" s="58"/>
      <c r="G37" s="58"/>
      <c r="H37" s="58"/>
      <c r="I37" s="59"/>
      <c r="J37" s="31">
        <f>SUM(J35:J36)</f>
        <v>35887.980000000003</v>
      </c>
    </row>
    <row r="38" spans="1:10" ht="15.75" x14ac:dyDescent="0.2">
      <c r="A38" s="9"/>
      <c r="B38" s="10"/>
      <c r="C38" s="18"/>
      <c r="D38" s="54" t="s">
        <v>21</v>
      </c>
      <c r="E38" s="55"/>
      <c r="F38" s="55"/>
      <c r="G38" s="55"/>
      <c r="H38" s="55"/>
      <c r="I38" s="56"/>
      <c r="J38" s="31">
        <f>J29+J32+J37+J34</f>
        <v>146682.43</v>
      </c>
    </row>
  </sheetData>
  <autoFilter ref="A10:J10">
    <filterColumn colId="5" showButton="0"/>
  </autoFilter>
  <mergeCells count="13">
    <mergeCell ref="D38:I38"/>
    <mergeCell ref="E37:I37"/>
    <mergeCell ref="A3:J3"/>
    <mergeCell ref="A29:B29"/>
    <mergeCell ref="F10:G10"/>
    <mergeCell ref="A4:J4"/>
    <mergeCell ref="A5:J5"/>
    <mergeCell ref="A6:J6"/>
    <mergeCell ref="A7:J7"/>
    <mergeCell ref="A8:J8"/>
    <mergeCell ref="E29:I29"/>
    <mergeCell ref="E32:I32"/>
    <mergeCell ref="E34:I34"/>
  </mergeCells>
  <pageMargins left="0.7" right="0.7" top="0.75" bottom="0.75" header="0.3" footer="0.3"/>
  <pageSetup scale="33"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2024-03-04T16:57:16Z</cp:lastPrinted>
  <dcterms:created xsi:type="dcterms:W3CDTF">2018-07-04T14:55:56Z</dcterms:created>
  <dcterms:modified xsi:type="dcterms:W3CDTF">2024-03-04T16:58:04Z</dcterms:modified>
</cp:coreProperties>
</file>