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 2024\DA\INFORMACIÓN PÚBLICA\ARCHIVO 2024\ENERO\NUMERAL 11\FORMATO SIE\"/>
    </mc:Choice>
  </mc:AlternateContent>
  <bookViews>
    <workbookView xWindow="0" yWindow="0" windowWidth="28800" windowHeight="12900"/>
  </bookViews>
  <sheets>
    <sheet name="REPORTE NUMERAL 11" sheetId="1" r:id="rId1"/>
  </sheets>
  <definedNames>
    <definedName name="_xlnm._FilterDatabase" localSheetId="0" hidden="1">'REPORTE NUMERAL 11'!$A$10:$J$10</definedName>
    <definedName name="_xlnm.Print_Area" localSheetId="0">'REPORTE NUMERAL 11'!$A$2:$J$25</definedName>
    <definedName name="_xlnm.Print_Titles" localSheetId="0">'REPORTE NUMERAL 11'!$10:$10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J22" i="1"/>
  <c r="J20" i="1"/>
  <c r="J21" i="1"/>
  <c r="J23" i="1"/>
  <c r="J16" i="1" l="1"/>
  <c r="J15" i="1"/>
  <c r="J14" i="1"/>
  <c r="J13" i="1"/>
  <c r="J12" i="1"/>
  <c r="J11" i="1"/>
  <c r="J17" i="1" l="1"/>
  <c r="J19" i="1"/>
  <c r="J18" i="1"/>
  <c r="J24" i="1"/>
  <c r="J25" i="1"/>
  <c r="J26" i="1" l="1"/>
</calcChain>
</file>

<file path=xl/sharedStrings.xml><?xml version="1.0" encoding="utf-8"?>
<sst xmlns="http://schemas.openxmlformats.org/spreadsheetml/2006/main" count="69" uniqueCount="45">
  <si>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</si>
  <si>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</si>
  <si>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</si>
  <si>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</si>
  <si>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</si>
  <si>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</si>
  <si>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</si>
  <si>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</si>
  <si>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</si>
  <si>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</si>
  <si>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</si>
  <si>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</si>
  <si>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</si>
  <si>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</si>
  <si>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</si>
  <si>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</si>
  <si>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</si>
  <si>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TELECOMUNICACIONES DE GUATEMALA  SOCIEDAD ANONIMA</t>
  </si>
  <si>
    <t>EMPRESA MUNICIPAL DE AGUA DE LA CIUDAD DE GUATEMALA</t>
  </si>
  <si>
    <t>AGUA</t>
  </si>
  <si>
    <t>EMPRESA ELECTRICA DE GUATEMALA SOCIEDAD ANONIMA</t>
  </si>
  <si>
    <t>ENERGÍA ELÉCTRICA</t>
  </si>
  <si>
    <t>TELEFONÍA</t>
  </si>
  <si>
    <t>TOTAL ENTIDAD:</t>
  </si>
  <si>
    <t>PROCEDIMIENTOS REGULADOS POR EL ARTÍCULO 44 LCE (CASOS DE EXCEPCIÓN)</t>
  </si>
  <si>
    <t>Periodo del 03 al 31 de Enero de 2024</t>
  </si>
  <si>
    <t>Servicio de señal de cable, para el monitoreo de programas de opinión y noticieros de los diferentes medios de comunicación a nivel nacional e internacional, realizado por la Dirección de Recolección de Información de la Secretaría de Inteligencia Estratégica del Estado, correspondiente al mes de enero de 2024.</t>
  </si>
  <si>
    <t>SERVICIOS INNOVADORES DE COMUNICACION Y ENTRETENIMIENTO  SOCIEDAD ANONIMA</t>
  </si>
  <si>
    <t>Servicio de señal de cable en el area de comedor del segundo nivel, del edificio de la Secretaría de Inteligencia Estratégica del Estado, correspondiente al mes de enero de 2024.</t>
  </si>
  <si>
    <t>Servicio de señal de cable en la Dirección de Asuntos Internos y Seguridad de la Secretaría de Inteligencia Estratégica del Estado, correspondiente al mes de enero de 2024.</t>
  </si>
  <si>
    <t>Servicio de señal de cable, utilizado en el área de Subsecretaría de Inteligencia Estratégica del Estado y un servicio de un equipo adicional para uso de Subsecretaría de Asuntos Administrativos de la Secretaría de Inteligencia Estratégica del Estado, correspondiente al mes de enero de 2024.</t>
  </si>
  <si>
    <t>Servicio de mantenimiento preventivo para 2 elevadores, el servicio solicitado será para realizar el mantenimiento preventivo de los elevadores marca DOVER EF0564 Y EF0565, ubicados en el edificio de la Secretaría de Inteligencia Estratégica del Estado, correspondiente al mes de enero de 2024.</t>
  </si>
  <si>
    <t>ELEVACIONES TECNICAS SOCIEDAD ANONIMA</t>
  </si>
  <si>
    <t>MANTENIMIENTO Y REPARACIÓN DE EDIFICIOS</t>
  </si>
  <si>
    <t>Servicio de mantenimiento menor y Servicio de reparación del sistema de luces para el vehículo tipo Camioneta, marca Toyota, Línea Prado, color Gris Metálico, modelo 2012 propiedad de la Secretaría de Inteligencia Estratégica del Estado.</t>
  </si>
  <si>
    <t>TECNICENTRO GRAND PRIX SOCIEDAD ANONIMA</t>
  </si>
  <si>
    <t>MANTENIMIENTO Y REPARACIÓN DE MEDIOS DE TRANSPORTE</t>
  </si>
  <si>
    <t>Servicio de Enlace de Internet Primario para uso de la Secretaría de Inteligencia Estratégica del Estado, correspondiente al mes de diciembre de 2023.</t>
  </si>
  <si>
    <t>Servicio de Enlace de Internet Secundario para uso de la Secretaría de Inteligencia Estratégica del Estado, correspondiente al mes de diciembre de 2023.</t>
  </si>
  <si>
    <t>INNOVA OUTSOURCING  SOCIEDAD ANONIMA</t>
  </si>
  <si>
    <t xml:space="preserve">COTIZACIÓN </t>
  </si>
  <si>
    <t>Servicio de Telefonía Móvil para uso de la Secretaría de Inteligencia Estratégica del Estado, correspondiente al mes de diciembre de 2023.</t>
  </si>
  <si>
    <t>Servicio de Alcantarillado Municipal de agua, para uso del edificio de la Secretaría de Inteligencia Estratégica del Estado, correspondiente al periodo de lectura del 18 de diciembre de 2023 al 17 de enero de 2024.</t>
  </si>
  <si>
    <t>Servicio de Energía eléctrica para el edificio de la Secretaría de Inteligencia Estratégica del Estado, correspondiente al mes de diciembre de 2023.</t>
  </si>
  <si>
    <t>Servicio de telefonía fija, utilizado en las instalaciones de la Secretaria de Inteligencia Estratégica del Estado, correspondiente al mes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</si>
</sst>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name val="Montserrat"/>
      <family val="3"/>
    </font>
    <font>
      <sz val="10.5"/>
      <color theme="1"/>
      <name val="Montserrat"/>
      <family val="3"/>
    </font>
    <font>
      <b/>
      <sz val="10.5"/>
      <color indexed="8"/>
      <name val="Montserrat"/>
      <family val="3"/>
    </font>
    <font>
      <b/>
      <sz val="10.5"/>
      <color theme="1"/>
      <name val="Montserrat"/>
      <family val="3"/>
    </font>
    <font>
      <sz val="10.5"/>
      <color indexed="8"/>
      <name val="Montserrat"/>
      <family val="3"/>
    </font>
    <font>
      <sz val="10.5"/>
      <color theme="0"/>
      <name val="Montserrat"/>
      <family val="3"/>
    </font>
    <font>
      <b/>
      <sz val="10.5"/>
      <color theme="0"/>
      <name val="Montserrat"/>
      <family val="3"/>
    </font>
    <font>
      <b/>
      <sz val="10.5"/>
      <name val="Montserrat"/>
      <family val="3"/>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3" fontId="7" fillId="3" borderId="4" xfId="1" applyFont="1" applyFill="1" applyBorder="1" applyAlignment="1">
      <alignment horizontal="right"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5" fillId="0" borderId="0" xfId="0" applyFont="1" applyAlignment="1">
      <alignment horizontal="left" vertical="center"/>
    </xf>
    <xf numFmtId="0" fontId="10" fillId="3" borderId="1" xfId="0" applyFont="1" applyFill="1" applyBorder="1" applyAlignment="1">
      <alignment horizontal="justify" vertical="center" wrapText="1"/>
    </xf>
    <xf numFmtId="0" fontId="6"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2" fillId="3" borderId="0" xfId="0" applyFont="1" applyFill="1"/>
    <xf numFmtId="0" fontId="11"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43" fontId="12" fillId="2" borderId="6" xfId="1" applyFont="1" applyFill="1" applyBorder="1" applyAlignment="1">
      <alignment horizontal="center" vertical="center"/>
    </xf>
    <xf numFmtId="0" fontId="12" fillId="2" borderId="3" xfId="0" applyFont="1" applyFill="1" applyBorder="1" applyAlignment="1">
      <alignment horizontal="justify" vertical="center"/>
    </xf>
    <xf numFmtId="0" fontId="9" fillId="0" borderId="0" xfId="0" applyFont="1" applyAlignment="1">
      <alignment horizontal="justify" vertical="center"/>
    </xf>
    <xf numFmtId="43" fontId="7" fillId="0" borderId="0" xfId="1" applyFont="1"/>
    <xf numFmtId="0" fontId="8" fillId="3" borderId="1" xfId="0" applyFont="1" applyFill="1" applyBorder="1" applyAlignment="1">
      <alignment horizontal="justify" vertical="center" wrapText="1"/>
    </xf>
    <xf numFmtId="43" fontId="9" fillId="3" borderId="4" xfId="1" applyFont="1" applyFill="1" applyBorder="1" applyAlignment="1">
      <alignment horizontal="center" vertical="center"/>
    </xf>
    <xf numFmtId="0" fontId="10" fillId="3" borderId="7" xfId="0" applyFont="1" applyFill="1" applyBorder="1" applyAlignment="1">
      <alignment horizontal="center" vertical="center"/>
    </xf>
    <xf numFmtId="0" fontId="9" fillId="0" borderId="0" xfId="0" applyFont="1" applyBorder="1" applyAlignment="1">
      <alignment horizontal="center" vertical="center" wrapText="1"/>
    </xf>
    <xf numFmtId="0" fontId="5" fillId="0" borderId="0" xfId="0" applyFont="1" applyAlignment="1"/>
    <xf numFmtId="0" fontId="7" fillId="3" borderId="10" xfId="0" applyFont="1" applyFill="1" applyBorder="1" applyAlignment="1">
      <alignment horizontal="center" vertical="center"/>
    </xf>
    <xf numFmtId="0" fontId="12" fillId="2" borderId="1" xfId="0" applyFont="1" applyFill="1" applyBorder="1" applyAlignment="1">
      <alignment horizontal="justify" vertical="center"/>
    </xf>
    <xf numFmtId="0" fontId="12" fillId="2" borderId="8"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43" fontId="7" fillId="0" borderId="4" xfId="1" applyFont="1" applyFill="1" applyBorder="1" applyAlignment="1">
      <alignment horizontal="center" vertical="center" wrapText="1"/>
    </xf>
    <xf numFmtId="43" fontId="7" fillId="0" borderId="4" xfId="1" applyFont="1" applyFill="1" applyBorder="1" applyAlignment="1">
      <alignment horizontal="right" vertical="center" wrapText="1"/>
    </xf>
    <xf numFmtId="0" fontId="1" fillId="0" borderId="0" xfId="0" applyFont="1" applyFill="1"/>
    <xf numFmtId="0" fontId="10" fillId="0"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quotePrefix="1" applyFont="1" applyFill="1" applyBorder="1" applyAlignment="1">
      <alignment horizontal="justify" vertical="center" wrapText="1"/>
    </xf>
    <xf numFmtId="0" fontId="10" fillId="0" borderId="1" xfId="0" applyFont="1" applyFill="1" applyBorder="1" applyAlignment="1">
      <alignment horizontal="justify" vertical="center"/>
    </xf>
    <xf numFmtId="0" fontId="10" fillId="3" borderId="1" xfId="0" applyFont="1" applyFill="1" applyBorder="1" applyAlignment="1">
      <alignment horizontal="justify" vertical="center"/>
    </xf>
    <xf numFmtId="43" fontId="9" fillId="3" borderId="4" xfId="1" applyFont="1" applyFill="1" applyBorder="1" applyAlignment="1">
      <alignment horizontal="right" vertical="center" wrapText="1"/>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0" borderId="0" xfId="0" applyFont="1" applyAlignment="1">
      <alignment horizont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2963334</xdr:colOff>
      <xdr:row>1</xdr:row>
      <xdr:rowOff>181060</xdr:rowOff>
    </xdr:from>
    <xdr:to>
      <xdr:col>2</xdr:col>
      <xdr:colOff>4275668</xdr:colOff>
      <xdr:row>8</xdr:row>
      <xdr:rowOff>71395</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1084" y="360977"/>
          <a:ext cx="1312334" cy="131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7"/>
  <sheetViews>
    <sheetView tabSelected="1" topLeftCell="A4" zoomScale="70" zoomScaleNormal="70" workbookViewId="0">
      <selection activeCell="L23" sqref="L23"/>
    </sheetView>
  </sheetViews>
  <sheetFormatPr baseColWidth="10" defaultRowHeight="14.25" x14ac:dyDescent="0.2"/>
  <cols>
    <col min="1" max="1" width="6.7109375" style="5" customWidth="1"/>
    <col min="2" max="2" width="28.140625" style="5" customWidth="1"/>
    <col min="3" max="3" width="66.7109375" style="8" customWidth="1"/>
    <col min="4" max="4" width="13.5703125" style="5" customWidth="1"/>
    <col min="5" max="5" width="52.85546875" style="8" bestFit="1" customWidth="1"/>
    <col min="6" max="6" width="7.7109375" style="5" customWidth="1"/>
    <col min="7" max="7" width="33.7109375" style="17" customWidth="1"/>
    <col min="8" max="8" width="21.85546875" style="6" customWidth="1"/>
    <col min="9" max="9" width="16.7109375" style="6" customWidth="1"/>
    <col min="10" max="10" width="22.5703125" style="7" customWidth="1"/>
    <col min="11" max="16384" width="11.42578125" style="1"/>
  </cols>
  <sheetData>
    <row r="2" spans="1:10" s="3" customFormat="1" ht="15" customHeight="1" x14ac:dyDescent="0.2">
      <c r="A2" s="34"/>
      <c r="B2" s="34"/>
      <c r="C2" s="8"/>
      <c r="D2" s="34"/>
      <c r="E2" s="8"/>
      <c r="F2" s="34"/>
      <c r="G2" s="17"/>
      <c r="H2" s="34"/>
      <c r="I2" s="34"/>
      <c r="J2" s="34"/>
    </row>
    <row r="3" spans="1:10" s="3" customFormat="1" ht="16.5" customHeight="1" x14ac:dyDescent="0.3">
      <c r="A3" s="60" t="s">
        <v>3</v>
      </c>
      <c r="B3" s="60"/>
      <c r="C3" s="60"/>
      <c r="D3" s="60"/>
      <c r="E3" s="60"/>
      <c r="F3" s="60"/>
      <c r="G3" s="60"/>
      <c r="H3" s="60"/>
      <c r="I3" s="60"/>
      <c r="J3" s="60"/>
    </row>
    <row r="4" spans="1:10" s="3" customFormat="1" ht="16.5" customHeight="1" x14ac:dyDescent="0.3">
      <c r="A4" s="60" t="s">
        <v>4</v>
      </c>
      <c r="B4" s="60"/>
      <c r="C4" s="60"/>
      <c r="D4" s="60"/>
      <c r="E4" s="60"/>
      <c r="F4" s="60"/>
      <c r="G4" s="60"/>
      <c r="H4" s="60"/>
      <c r="I4" s="60"/>
      <c r="J4" s="60"/>
    </row>
    <row r="5" spans="1:10" s="3" customFormat="1" ht="16.5" customHeight="1" x14ac:dyDescent="0.3">
      <c r="A5" s="64" t="s">
        <v>5</v>
      </c>
      <c r="B5" s="64"/>
      <c r="C5" s="64"/>
      <c r="D5" s="64"/>
      <c r="E5" s="64"/>
      <c r="F5" s="64"/>
      <c r="G5" s="64"/>
      <c r="H5" s="64"/>
      <c r="I5" s="64"/>
      <c r="J5" s="64"/>
    </row>
    <row r="6" spans="1:10" s="3" customFormat="1" ht="15.75" customHeight="1" x14ac:dyDescent="0.2">
      <c r="A6" s="65" t="s">
        <v>25</v>
      </c>
      <c r="B6" s="65"/>
      <c r="C6" s="65"/>
      <c r="D6" s="65"/>
      <c r="E6" s="65"/>
      <c r="F6" s="65"/>
      <c r="G6" s="65"/>
      <c r="H6" s="65"/>
      <c r="I6" s="65"/>
      <c r="J6" s="65"/>
    </row>
    <row r="7" spans="1:10" s="3" customFormat="1" ht="15.75" customHeight="1" x14ac:dyDescent="0.2">
      <c r="A7" s="65" t="s">
        <v>9</v>
      </c>
      <c r="B7" s="65"/>
      <c r="C7" s="65"/>
      <c r="D7" s="65"/>
      <c r="E7" s="65" t="s">
        <v>9</v>
      </c>
      <c r="F7" s="65"/>
      <c r="G7" s="65"/>
      <c r="H7" s="65"/>
      <c r="I7" s="65"/>
      <c r="J7" s="65"/>
    </row>
    <row r="8" spans="1:10" s="3" customFormat="1" ht="15.75" customHeight="1" x14ac:dyDescent="0.2">
      <c r="A8" s="66" t="s">
        <v>8</v>
      </c>
      <c r="B8" s="66"/>
      <c r="C8" s="66"/>
      <c r="D8" s="66"/>
      <c r="E8" s="66" t="s">
        <v>10</v>
      </c>
      <c r="F8" s="66"/>
      <c r="G8" s="66"/>
      <c r="H8" s="66"/>
      <c r="I8" s="66"/>
      <c r="J8" s="66"/>
    </row>
    <row r="9" spans="1:10" ht="15" customHeight="1" thickBot="1" x14ac:dyDescent="0.35">
      <c r="A9" s="16"/>
      <c r="B9" s="33"/>
      <c r="C9" s="28"/>
      <c r="D9" s="16"/>
      <c r="E9" s="15"/>
      <c r="F9" s="16"/>
      <c r="G9" s="14"/>
      <c r="H9" s="13"/>
      <c r="I9" s="13"/>
      <c r="J9" s="29"/>
    </row>
    <row r="10" spans="1:10" s="2" customFormat="1" ht="65.25" customHeight="1" x14ac:dyDescent="0.2">
      <c r="A10" s="23"/>
      <c r="B10" s="24" t="s">
        <v>2</v>
      </c>
      <c r="C10" s="27" t="s">
        <v>7</v>
      </c>
      <c r="D10" s="37" t="s">
        <v>6</v>
      </c>
      <c r="E10" s="36" t="s">
        <v>13</v>
      </c>
      <c r="F10" s="63" t="s">
        <v>1</v>
      </c>
      <c r="G10" s="63"/>
      <c r="H10" s="25" t="s">
        <v>12</v>
      </c>
      <c r="I10" s="25" t="s">
        <v>14</v>
      </c>
      <c r="J10" s="26" t="s">
        <v>0</v>
      </c>
    </row>
    <row r="11" spans="1:10" s="22" customFormat="1" ht="120.75" customHeight="1" x14ac:dyDescent="0.2">
      <c r="A11" s="19">
        <v>1</v>
      </c>
      <c r="B11" s="20" t="s">
        <v>15</v>
      </c>
      <c r="C11" s="50" t="s">
        <v>26</v>
      </c>
      <c r="D11" s="11">
        <v>74859005</v>
      </c>
      <c r="E11" s="48" t="s">
        <v>27</v>
      </c>
      <c r="F11" s="35">
        <v>113</v>
      </c>
      <c r="G11" s="48" t="s">
        <v>22</v>
      </c>
      <c r="H11" s="12">
        <v>199</v>
      </c>
      <c r="I11" s="12">
        <v>1</v>
      </c>
      <c r="J11" s="12">
        <f t="shared" ref="J11:J16" si="0">H11*I11</f>
        <v>199</v>
      </c>
    </row>
    <row r="12" spans="1:10" s="22" customFormat="1" ht="96.75" customHeight="1" x14ac:dyDescent="0.2">
      <c r="A12" s="19">
        <v>2</v>
      </c>
      <c r="B12" s="20" t="s">
        <v>15</v>
      </c>
      <c r="C12" s="41" t="s">
        <v>28</v>
      </c>
      <c r="D12" s="35">
        <v>74859005</v>
      </c>
      <c r="E12" s="48" t="s">
        <v>27</v>
      </c>
      <c r="F12" s="35">
        <v>113</v>
      </c>
      <c r="G12" s="48" t="s">
        <v>22</v>
      </c>
      <c r="H12" s="12">
        <v>199</v>
      </c>
      <c r="I12" s="12">
        <v>1</v>
      </c>
      <c r="J12" s="12">
        <f t="shared" si="0"/>
        <v>199</v>
      </c>
    </row>
    <row r="13" spans="1:10" s="22" customFormat="1" ht="70.5" customHeight="1" x14ac:dyDescent="0.2">
      <c r="A13" s="19">
        <v>3</v>
      </c>
      <c r="B13" s="20" t="s">
        <v>15</v>
      </c>
      <c r="C13" s="51" t="s">
        <v>29</v>
      </c>
      <c r="D13" s="35">
        <v>74859005</v>
      </c>
      <c r="E13" s="48" t="s">
        <v>27</v>
      </c>
      <c r="F13" s="35">
        <v>113</v>
      </c>
      <c r="G13" s="48" t="s">
        <v>22</v>
      </c>
      <c r="H13" s="12">
        <v>199</v>
      </c>
      <c r="I13" s="12">
        <v>1</v>
      </c>
      <c r="J13" s="12">
        <f t="shared" si="0"/>
        <v>199</v>
      </c>
    </row>
    <row r="14" spans="1:10" s="22" customFormat="1" ht="101.25" customHeight="1" x14ac:dyDescent="0.2">
      <c r="A14" s="19">
        <v>4</v>
      </c>
      <c r="B14" s="20" t="s">
        <v>15</v>
      </c>
      <c r="C14" s="51" t="s">
        <v>30</v>
      </c>
      <c r="D14" s="35">
        <v>74859005</v>
      </c>
      <c r="E14" s="48" t="s">
        <v>27</v>
      </c>
      <c r="F14" s="21">
        <v>113</v>
      </c>
      <c r="G14" s="48" t="s">
        <v>22</v>
      </c>
      <c r="H14" s="12">
        <v>219</v>
      </c>
      <c r="I14" s="12">
        <v>1</v>
      </c>
      <c r="J14" s="12">
        <f t="shared" si="0"/>
        <v>219</v>
      </c>
    </row>
    <row r="15" spans="1:10" s="22" customFormat="1" ht="118.5" customHeight="1" x14ac:dyDescent="0.2">
      <c r="A15" s="19">
        <v>5</v>
      </c>
      <c r="B15" s="20" t="s">
        <v>15</v>
      </c>
      <c r="C15" s="51" t="s">
        <v>31</v>
      </c>
      <c r="D15" s="11">
        <v>34584072</v>
      </c>
      <c r="E15" s="48" t="s">
        <v>32</v>
      </c>
      <c r="F15" s="21">
        <v>171</v>
      </c>
      <c r="G15" s="48" t="s">
        <v>33</v>
      </c>
      <c r="H15" s="12">
        <v>1365</v>
      </c>
      <c r="I15" s="12">
        <v>1</v>
      </c>
      <c r="J15" s="12">
        <f t="shared" si="0"/>
        <v>1365</v>
      </c>
    </row>
    <row r="16" spans="1:10" s="22" customFormat="1" ht="90" customHeight="1" x14ac:dyDescent="0.2">
      <c r="A16" s="19">
        <v>6</v>
      </c>
      <c r="B16" s="20" t="s">
        <v>15</v>
      </c>
      <c r="C16" s="51" t="s">
        <v>34</v>
      </c>
      <c r="D16" s="11">
        <v>1176250</v>
      </c>
      <c r="E16" s="35" t="s">
        <v>35</v>
      </c>
      <c r="F16" s="35">
        <v>165</v>
      </c>
      <c r="G16" s="48" t="s">
        <v>36</v>
      </c>
      <c r="H16" s="12">
        <v>2524</v>
      </c>
      <c r="I16" s="12">
        <v>1</v>
      </c>
      <c r="J16" s="12">
        <f t="shared" si="0"/>
        <v>2524</v>
      </c>
    </row>
    <row r="17" spans="1:12" s="4" customFormat="1" ht="27" customHeight="1" x14ac:dyDescent="0.2">
      <c r="A17" s="61"/>
      <c r="B17" s="62"/>
      <c r="C17" s="30"/>
      <c r="D17" s="35"/>
      <c r="E17" s="67" t="s">
        <v>11</v>
      </c>
      <c r="F17" s="67"/>
      <c r="G17" s="67"/>
      <c r="H17" s="67"/>
      <c r="I17" s="67"/>
      <c r="J17" s="31">
        <f>SUM(J11:J16)</f>
        <v>4705</v>
      </c>
    </row>
    <row r="18" spans="1:12" s="4" customFormat="1" ht="81.75" customHeight="1" x14ac:dyDescent="0.2">
      <c r="A18" s="32">
        <v>7</v>
      </c>
      <c r="B18" s="10" t="s">
        <v>16</v>
      </c>
      <c r="C18" s="51" t="s">
        <v>37</v>
      </c>
      <c r="D18" s="35">
        <v>9929290</v>
      </c>
      <c r="E18" s="20" t="s">
        <v>17</v>
      </c>
      <c r="F18" s="11">
        <v>113</v>
      </c>
      <c r="G18" s="49" t="s">
        <v>22</v>
      </c>
      <c r="H18" s="12">
        <v>2666.67</v>
      </c>
      <c r="I18" s="12">
        <v>1</v>
      </c>
      <c r="J18" s="12">
        <f t="shared" ref="J18:J19" si="1">H18*I18</f>
        <v>2666.67</v>
      </c>
    </row>
    <row r="19" spans="1:12" s="4" customFormat="1" ht="80.25" customHeight="1" x14ac:dyDescent="0.25">
      <c r="A19" s="32">
        <v>8</v>
      </c>
      <c r="B19" s="10" t="s">
        <v>16</v>
      </c>
      <c r="C19" s="51" t="s">
        <v>38</v>
      </c>
      <c r="D19" s="35">
        <v>64439852</v>
      </c>
      <c r="E19" s="20" t="s">
        <v>39</v>
      </c>
      <c r="F19" s="11">
        <v>113</v>
      </c>
      <c r="G19" s="49" t="s">
        <v>22</v>
      </c>
      <c r="H19" s="12">
        <v>3000</v>
      </c>
      <c r="I19" s="12">
        <v>1</v>
      </c>
      <c r="J19" s="12">
        <f t="shared" si="1"/>
        <v>3000</v>
      </c>
      <c r="L19"/>
    </row>
    <row r="20" spans="1:12" s="4" customFormat="1" ht="26.25" customHeight="1" x14ac:dyDescent="0.2">
      <c r="A20" s="9"/>
      <c r="B20" s="10"/>
      <c r="C20" s="18"/>
      <c r="D20" s="38"/>
      <c r="E20" s="57" t="s">
        <v>11</v>
      </c>
      <c r="F20" s="58"/>
      <c r="G20" s="58"/>
      <c r="H20" s="58"/>
      <c r="I20" s="59"/>
      <c r="J20" s="31">
        <f>SUM(J18:J19)</f>
        <v>5666.67</v>
      </c>
    </row>
    <row r="21" spans="1:12" s="4" customFormat="1" ht="79.5" customHeight="1" x14ac:dyDescent="0.2">
      <c r="A21" s="9">
        <v>9</v>
      </c>
      <c r="B21" s="10" t="s">
        <v>40</v>
      </c>
      <c r="C21" s="52" t="s">
        <v>41</v>
      </c>
      <c r="D21" s="38">
        <v>9929290</v>
      </c>
      <c r="E21" s="20" t="s">
        <v>17</v>
      </c>
      <c r="F21" s="11">
        <v>113</v>
      </c>
      <c r="G21" s="49" t="s">
        <v>22</v>
      </c>
      <c r="H21" s="12">
        <v>20272.2</v>
      </c>
      <c r="I21" s="44">
        <v>1</v>
      </c>
      <c r="J21" s="12">
        <f>I21*H21</f>
        <v>20272.2</v>
      </c>
    </row>
    <row r="22" spans="1:12" s="4" customFormat="1" ht="30" customHeight="1" x14ac:dyDescent="0.2">
      <c r="A22" s="9"/>
      <c r="B22" s="10"/>
      <c r="C22" s="52"/>
      <c r="D22" s="38"/>
      <c r="E22" s="57" t="s">
        <v>11</v>
      </c>
      <c r="F22" s="58"/>
      <c r="G22" s="58"/>
      <c r="H22" s="58"/>
      <c r="I22" s="59"/>
      <c r="J22" s="53">
        <f>SUM(J21)</f>
        <v>20272.2</v>
      </c>
    </row>
    <row r="23" spans="1:12" s="46" customFormat="1" ht="81.75" customHeight="1" x14ac:dyDescent="0.2">
      <c r="A23" s="39">
        <v>10</v>
      </c>
      <c r="B23" s="40" t="s">
        <v>24</v>
      </c>
      <c r="C23" s="41" t="s">
        <v>42</v>
      </c>
      <c r="D23" s="42">
        <v>3306518</v>
      </c>
      <c r="E23" s="49" t="s">
        <v>18</v>
      </c>
      <c r="F23" s="43">
        <v>112</v>
      </c>
      <c r="G23" s="49" t="s">
        <v>19</v>
      </c>
      <c r="H23" s="44">
        <v>5453.52</v>
      </c>
      <c r="I23" s="44">
        <v>1</v>
      </c>
      <c r="J23" s="45">
        <f>H23*I23</f>
        <v>5453.52</v>
      </c>
    </row>
    <row r="24" spans="1:12" s="46" customFormat="1" ht="84" customHeight="1" x14ac:dyDescent="0.2">
      <c r="A24" s="47">
        <v>11</v>
      </c>
      <c r="B24" s="40" t="s">
        <v>24</v>
      </c>
      <c r="C24" s="41" t="s">
        <v>43</v>
      </c>
      <c r="D24" s="42">
        <v>326445</v>
      </c>
      <c r="E24" s="49" t="s">
        <v>20</v>
      </c>
      <c r="F24" s="43">
        <v>111</v>
      </c>
      <c r="G24" s="49" t="s">
        <v>21</v>
      </c>
      <c r="H24" s="44">
        <v>27821.35</v>
      </c>
      <c r="I24" s="44">
        <v>1</v>
      </c>
      <c r="J24" s="45">
        <f t="shared" ref="J24:J25" si="2">H24*I24</f>
        <v>27821.35</v>
      </c>
    </row>
    <row r="25" spans="1:12" ht="87" customHeight="1" x14ac:dyDescent="0.2">
      <c r="A25" s="47">
        <v>12</v>
      </c>
      <c r="B25" s="40" t="s">
        <v>24</v>
      </c>
      <c r="C25" s="41" t="s">
        <v>44</v>
      </c>
      <c r="D25" s="42">
        <v>9929290</v>
      </c>
      <c r="E25" s="49" t="s">
        <v>17</v>
      </c>
      <c r="F25" s="43">
        <v>113</v>
      </c>
      <c r="G25" s="49" t="s">
        <v>22</v>
      </c>
      <c r="H25" s="44">
        <v>1238.31</v>
      </c>
      <c r="I25" s="44">
        <v>1</v>
      </c>
      <c r="J25" s="45">
        <f t="shared" si="2"/>
        <v>1238.31</v>
      </c>
    </row>
    <row r="26" spans="1:12" ht="15.75" x14ac:dyDescent="0.2">
      <c r="A26" s="9"/>
      <c r="B26" s="10"/>
      <c r="C26" s="18"/>
      <c r="D26" s="38"/>
      <c r="E26" s="57" t="s">
        <v>11</v>
      </c>
      <c r="F26" s="58"/>
      <c r="G26" s="58"/>
      <c r="H26" s="58"/>
      <c r="I26" s="59"/>
      <c r="J26" s="31">
        <f>SUM(J23:J25)</f>
        <v>34513.179999999993</v>
      </c>
    </row>
    <row r="27" spans="1:12" ht="15.75" x14ac:dyDescent="0.2">
      <c r="A27" s="9"/>
      <c r="B27" s="10"/>
      <c r="C27" s="18"/>
      <c r="D27" s="54" t="s">
        <v>23</v>
      </c>
      <c r="E27" s="55"/>
      <c r="F27" s="55"/>
      <c r="G27" s="55"/>
      <c r="H27" s="55"/>
      <c r="I27" s="56"/>
      <c r="J27" s="31">
        <f>J17+J20+J26+J22</f>
        <v>65157.049999999988</v>
      </c>
    </row>
  </sheetData>
  <autoFilter ref="A10:J10">
    <filterColumn colId="5" showButton="0"/>
  </autoFilter>
  <mergeCells count="13">
    <mergeCell ref="D27:I27"/>
    <mergeCell ref="E26:I26"/>
    <mergeCell ref="A3:J3"/>
    <mergeCell ref="A17:B17"/>
    <mergeCell ref="F10:G10"/>
    <mergeCell ref="A4:J4"/>
    <mergeCell ref="A5:J5"/>
    <mergeCell ref="A6:J6"/>
    <mergeCell ref="A7:J7"/>
    <mergeCell ref="A8:J8"/>
    <mergeCell ref="E17:I17"/>
    <mergeCell ref="E20:I20"/>
    <mergeCell ref="E22:I22"/>
  </mergeCells>
  <pageMargins left="0.25" right="0.25"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2024-02-02T17:00:28Z</cp:lastPrinted>
  <dcterms:created xsi:type="dcterms:W3CDTF">2018-07-04T14:55:56Z</dcterms:created>
  <dcterms:modified xsi:type="dcterms:W3CDTF">2024-02-02T17:36:30Z</dcterms:modified>
</cp:coreProperties>
</file>