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 2023\DEPARTAMENTOS DA\DA\INFORMACIÓN PÚBLICA\ARCHIVO 2023\NOVIEMBRE\NUMERAL 11\FORMATO SIE\"/>
    </mc:Choice>
  </mc:AlternateContent>
  <bookViews>
    <workbookView xWindow="0" yWindow="0" windowWidth="28800" windowHeight="12210"/>
  </bookViews>
  <sheets>
    <sheet name="REPORTE NUMERAL 11" sheetId="1" r:id="rId1"/>
  </sheets>
  <definedNames>
    <definedName name="_xlnm._FilterDatabase" localSheetId="0" hidden="1">'REPORTE NUMERAL 11'!$A$10:$J$10</definedName>
    <definedName name="_xlnm.Print_Area" localSheetId="0">'REPORTE NUMERAL 11'!$A$2:$J$37</definedName>
    <definedName name="_xlnm.Print_Titles" localSheetId="0">'REPORTE NUMERAL 11'!$10:$10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1" l="1"/>
  <c r="J26" i="1"/>
  <c r="J21" i="1" l="1"/>
  <c r="J20" i="1"/>
  <c r="J19" i="1"/>
  <c r="J17" i="1"/>
  <c r="J15" i="1"/>
  <c r="J16" i="1"/>
  <c r="J12" i="1" l="1"/>
  <c r="J14" i="1"/>
  <c r="J13" i="1"/>
  <c r="J11" i="1"/>
  <c r="J36" i="1" l="1"/>
  <c r="J32" i="1"/>
  <c r="J33" i="1"/>
  <c r="J29" i="1"/>
  <c r="J34" i="1" l="1"/>
  <c r="J25" i="1"/>
  <c r="J22" i="1"/>
  <c r="J18" i="1"/>
  <c r="J28" i="1" l="1"/>
  <c r="J30" i="1" l="1"/>
  <c r="J27" i="1"/>
  <c r="J31" i="1" l="1"/>
  <c r="J35" i="1" l="1"/>
  <c r="J37" i="1"/>
  <c r="J38" i="1" l="1"/>
</calcChain>
</file>

<file path=xl/sharedStrings.xml><?xml version="1.0" encoding="utf-8"?>
<sst xmlns="http://schemas.openxmlformats.org/spreadsheetml/2006/main" count="95" uniqueCount="63">
  <si>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</si>
  <si>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</si>
  <si>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</si>
  <si>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</si>
  <si>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</si>
  <si>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</si>
  <si>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</si>
  <si>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</si>
  <si>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</si>
  <si>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</si>
  <si>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</si>
  <si>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</si>
  <si>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</si>
  <si>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</si>
  <si>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</si>
  <si>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</si>
  <si>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TOTAL ENTIDAD:</t>
  </si>
  <si>
    <t>PROCEDIMIENTOS REGULADOS POR EL ARTÍCULO 44 LCE (CASOS DE EXCEPCIÓN)</t>
  </si>
  <si>
    <t>COMPRA DIRECTA (CON OFERTA ELECTRÓNICA)</t>
  </si>
  <si>
    <t>MANTENIMIENTO Y REPARACIÓN DE MEDIOS DE TRANSPORTE</t>
  </si>
  <si>
    <t>COFIÑO STAHL Y COMPAÑIA SOCIEDAD ANONIMA</t>
  </si>
  <si>
    <t>MANTENIMIENTO Y REPARACIÓN DE EDIFICIOS</t>
  </si>
  <si>
    <t>ELEVACIONES TECNICAS SOCIEDAD ANONIMA</t>
  </si>
  <si>
    <t>PRIMAS Y GASTOS DE SEGUROS Y FIANZAS</t>
  </si>
  <si>
    <t>CREDITO HIPOTECARIO NACIONAL DE GUATEMALA</t>
  </si>
  <si>
    <t>TELEFONÍA</t>
  </si>
  <si>
    <t>TELECOMUNICACIONES DE GUATEMALA  SOCIEDAD ANONIMA</t>
  </si>
  <si>
    <t xml:space="preserve">COTIZACIÓN </t>
  </si>
  <si>
    <t>EMPRESA MUNICIPAL DE AGUA DE LA CIUDAD DE GUATEMALA</t>
  </si>
  <si>
    <t>AGUA</t>
  </si>
  <si>
    <t>EMPRESA ELECTRICA DE GUATEMALA SOCIEDAD ANONIMA</t>
  </si>
  <si>
    <t>ENERGÍA ELÉCTRICA</t>
  </si>
  <si>
    <t>INNOVA OUTSOURCING  SOCIEDAD ANONIMA</t>
  </si>
  <si>
    <t>*</t>
  </si>
  <si>
    <t>ALIMENTOS PARA PERSONAS</t>
  </si>
  <si>
    <t>PRODUCTOS SANITARIOS, DE LIMPIEZA Y DE USO PERSONAL</t>
  </si>
  <si>
    <t>DE LEON MAZARIEGOS DE PATZAN VIRGINIA AMARILI</t>
  </si>
  <si>
    <t>Adquisición de 15 cajas de 6 unidades de Papel higiénico: Clase Bobina; Hoja Doble; Largo de Bobina: 250 Metro(s), 25 Galones de Desinfectante; Estado Liquido; Uso limpieza, 100 Desinfectantes, Aplicación Mingitorio; Diseño tapete; Estado solido; Tamaño estándar; Uso limpieza, para contar con existencia y así proveer al Departamento de Servicios Generales y Transportes de la Secretaria de Inteligencia Estratégica del Estado.</t>
  </si>
  <si>
    <t>XIQUIN LAINES DE PEREZ VILMA DOLORES</t>
  </si>
  <si>
    <t>PRODUCTOS DE PAPEL O CARTÓN</t>
  </si>
  <si>
    <t>Adquisición de 200 bolsas de 2500 gramos de Azúcar; Clase: Blanca, lo solicitado será para contar con existencias y mantener la continuidad de este suministro, así mismo para consumo de personal que labora y participa en las diferentes reuniones de trabajo, cursos y capacitaciones que se lleven a cabo dentro de la Secretaría de Inteligencia Estratégica del Estado.</t>
  </si>
  <si>
    <t>BALCONI TURCIOS OTTO NERY</t>
  </si>
  <si>
    <t>Cobertura de Resguardo con período del 26 de octubre de 2023 al 10 de noviembre de 2023, lo solicitado será utilizado para cubrir resguardos del parque vehicular, asegurados bajo la póliza No. VA-26477, a nombre de la Secretaría de Inteligencia Estratégica del Estado debido a que se encuentra en proceso de renovación de la póliza en referencia por su vencimiento el 26 de julio del 2023.</t>
  </si>
  <si>
    <t>Servicio de mantenimiento preventivo a 2 elevadores, el servicio solicitado será para realizar el mantenimiento preventivo a los elevadores marca DOVER EF0564 y EF0565, ubicados en el edificio de la Secretaría de Inteligencia Estratégica del Estado, correspondiente al mes de noviembre de 2023.</t>
  </si>
  <si>
    <t>Adquisición de 83 refacciones; tipo: Alimento, será utilizado para el personal que participará en la capacitación presencial "La importancia de la salud integral en el género masculino" en la Secretaría de Inteligencia Estratégica del Estado.</t>
  </si>
  <si>
    <t>GRUPO VENEZIA SOCIEDAD ANONIMA</t>
  </si>
  <si>
    <t>Adquisición de 150 unidades de papel; Uso manos, para contar con existencia y así proveer al Departamento de Servicios Generales y Transportes de la Secretaria de Inteligencia Estratégica del Estado.</t>
  </si>
  <si>
    <t>ADMINISTRACIÓN DE SERVICIOS DE OUTSOURCING  SOCIEDAD ANÓNIMA</t>
  </si>
  <si>
    <t>Servicio de reparación que incluye servicio de torno por desmontaje y montaje de cojinete central de transmisión y cruces, desmontaje y montaje de transmisión, desmontaje y montaje de amortiguadores delanteros y alineación para el vehículo tipo Pick-up, marca Mazda, Línea BT-50 DBL CAB 4X4 TURBO, color Platinado, modelo 2012, propiedad de la Secretaría de Inteligencia Estratégica del Estado.</t>
  </si>
  <si>
    <t>SERVI-AUTOS SAN JORGE SOCIEDAD ANONIMA</t>
  </si>
  <si>
    <t>Servicio de reparación que incluye: cambio de pastillas traseras con torno de discos, cambio de zapatas y muletas inferiores para el vehículo tipo Camioneta, marca Toyota, Línea 4Runner, color negro mica, modelo 2018, propiedad de la Secretaría de Inteligencia Estratégica del Estado.</t>
  </si>
  <si>
    <t>Servicio de reparación de rampa de acceso, al parqueo del 1er. Nivel de la Secretaria de Inteligencia Estratégica del Estado.</t>
  </si>
  <si>
    <t>Servicio de mantenimiento menor que incluye revisión de estado de batería. calibración de neumáticos, revisión de frenos a las 4 ruedas y revisión de la chapa de la puerta delantera de lado derecho para el vehículo tipo Camioneta, marca Toyota, Línea 4 Runner color Negro Mica, modelo 2018, propiedad de la Secretaría de Inteligencia Estratégica del Estado.</t>
  </si>
  <si>
    <t>Adquisición de cupones canjeables por combustible para abastecer los vehículos propiedad de la Secretaría de Inteligencia Estratégica del Estado.</t>
  </si>
  <si>
    <t>UNO GUATEMALA  SOCIEDAD ANONIMA</t>
  </si>
  <si>
    <t>COMBUSTIBLES Y LUBRICANTES</t>
  </si>
  <si>
    <t>Servicio de Enlace de Internet Primario para uso de la Secretaría de Inteligencia Estratégica del Estado, correspondiente al mes de octubre de 2023.</t>
  </si>
  <si>
    <t>Servicio de Enlace de Internet Secundario para uso la Secretaría de Inteligencia Estratégica del Estado, correspondiente al mes de octubre de 2023.</t>
  </si>
  <si>
    <t>Servicio de telefonía móvil por 18 meses, sera para uso de los funcionarios y servidores públicos que laboran en la Secretaria de Inteligencia Estratégica del Estado, correspondiente al mes de octubre 2023.</t>
  </si>
  <si>
    <t>Servicio de alcantarillado Municipal de agua, para uso del edificio de la Secretaria de Inteligencia Estratégica del Estado, correspondiente al periodo de lectura del 18 de octubre al 17 de noviembre de 2023.</t>
  </si>
  <si>
    <t>Servicio de energía eléctrica, será para cubrir el consumo de energía eléctrica del contador F-88571, correlativo No. 660109 del edificio de la Secretaría de Inteligencia Estratégica del Estado, correspondiente al mes de octubre de 2023.</t>
  </si>
  <si>
    <t>Servicio de telefonía fija, utilizados en las instalaciones de la Secretaria de Inteligencia Estratégica del Estado, correspondiente al mes de octubre de 2023.</t>
  </si>
  <si>
    <t>Periodo del 01 al 30 de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</si>
</sst>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name val="Montserrat"/>
      <family val="3"/>
    </font>
    <font>
      <sz val="10.5"/>
      <color theme="1"/>
      <name val="Montserrat"/>
      <family val="3"/>
    </font>
    <font>
      <b/>
      <sz val="10.5"/>
      <color indexed="8"/>
      <name val="Montserrat"/>
      <family val="3"/>
    </font>
    <font>
      <b/>
      <sz val="10.5"/>
      <color theme="1"/>
      <name val="Montserrat"/>
      <family val="3"/>
    </font>
    <font>
      <sz val="10.5"/>
      <color indexed="8"/>
      <name val="Montserrat"/>
      <family val="3"/>
    </font>
    <font>
      <sz val="10.5"/>
      <color theme="0"/>
      <name val="Montserrat"/>
      <family val="3"/>
    </font>
    <font>
      <b/>
      <sz val="10.5"/>
      <color theme="0"/>
      <name val="Montserrat"/>
      <family val="3"/>
    </font>
    <font>
      <b/>
      <sz val="10.5"/>
      <name val="Montserrat"/>
      <family val="3"/>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43" fontId="4" fillId="0" borderId="0" applyFont="0" applyFill="0" applyBorder="0" applyAlignment="0" applyProtection="0"/>
  </cellStyleXfs>
  <cellXfs count="54">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0" borderId="0" xfId="0" applyFont="1"/>
    <xf numFmtId="0" fontId="7" fillId="0" borderId="0" xfId="0" applyFont="1" applyAlignment="1">
      <alignment horizontal="left" vertical="center"/>
    </xf>
    <xf numFmtId="0" fontId="7" fillId="0" borderId="0" xfId="0" applyFont="1" applyAlignment="1">
      <alignment horizontal="justify" vertical="center"/>
    </xf>
    <xf numFmtId="0" fontId="7" fillId="0" borderId="0" xfId="0" applyFont="1" applyAlignment="1">
      <alignment horizontal="center" vertical="center"/>
    </xf>
    <xf numFmtId="0" fontId="5" fillId="0" borderId="0" xfId="0" applyFont="1" applyAlignment="1">
      <alignment horizontal="left" vertical="center"/>
    </xf>
    <xf numFmtId="0" fontId="10" fillId="3"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2" fillId="3" borderId="0" xfId="0" applyFont="1" applyFill="1"/>
    <xf numFmtId="0" fontId="11"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43" fontId="12" fillId="2" borderId="4" xfId="1" applyFont="1" applyFill="1" applyBorder="1" applyAlignment="1">
      <alignment horizontal="center" vertical="center"/>
    </xf>
    <xf numFmtId="0" fontId="12" fillId="2" borderId="2" xfId="0" applyFont="1" applyFill="1" applyBorder="1" applyAlignment="1">
      <alignment horizontal="justify" vertical="center"/>
    </xf>
    <xf numFmtId="0" fontId="9" fillId="0" borderId="0" xfId="0" applyFont="1" applyAlignment="1">
      <alignment horizontal="justify" vertical="center"/>
    </xf>
    <xf numFmtId="43" fontId="7" fillId="0" borderId="0" xfId="1" applyFont="1"/>
    <xf numFmtId="0" fontId="8" fillId="3" borderId="1" xfId="0" applyFont="1" applyFill="1" applyBorder="1" applyAlignment="1">
      <alignment horizontal="justify" vertical="center" wrapText="1"/>
    </xf>
    <xf numFmtId="0" fontId="9" fillId="0" borderId="0" xfId="0" applyFont="1" applyBorder="1" applyAlignment="1">
      <alignment horizontal="center" vertical="center" wrapText="1"/>
    </xf>
    <xf numFmtId="0" fontId="5" fillId="0" borderId="0" xfId="0" applyFont="1" applyAlignment="1"/>
    <xf numFmtId="0" fontId="12" fillId="2" borderId="1" xfId="0" applyFont="1" applyFill="1" applyBorder="1" applyAlignment="1">
      <alignment horizontal="justify" vertical="center"/>
    </xf>
    <xf numFmtId="0" fontId="12" fillId="2"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1" fillId="0" borderId="0" xfId="0" applyFont="1" applyFill="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43" fontId="7" fillId="3" borderId="1" xfId="1" applyFont="1" applyFill="1" applyBorder="1" applyAlignment="1">
      <alignment horizontal="right" vertical="center" wrapText="1"/>
    </xf>
    <xf numFmtId="43" fontId="9" fillId="3" borderId="1" xfId="1" applyFont="1" applyFill="1" applyBorder="1" applyAlignment="1">
      <alignment horizontal="center" vertical="center"/>
    </xf>
    <xf numFmtId="43" fontId="7" fillId="0" borderId="1" xfId="1" applyFont="1" applyFill="1" applyBorder="1" applyAlignment="1">
      <alignment horizontal="center" vertical="center" wrapText="1"/>
    </xf>
    <xf numFmtId="43" fontId="7" fillId="0" borderId="1" xfId="1" applyFont="1" applyFill="1" applyBorder="1" applyAlignment="1">
      <alignment horizontal="right" vertical="center" wrapText="1"/>
    </xf>
    <xf numFmtId="4" fontId="7" fillId="0"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0" borderId="0" xfId="0" applyFont="1" applyAlignment="1">
      <alignment horizontal="center"/>
    </xf>
    <xf numFmtId="0" fontId="8" fillId="3"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0" borderId="0" xfId="0" applyFont="1" applyAlignment="1">
      <alignment horizontal="center"/>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1476375</xdr:colOff>
      <xdr:row>1</xdr:row>
      <xdr:rowOff>158751</xdr:rowOff>
    </xdr:from>
    <xdr:to>
      <xdr:col>2</xdr:col>
      <xdr:colOff>3921125</xdr:colOff>
      <xdr:row>7</xdr:row>
      <xdr:rowOff>134876</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336" t="19271" r="10281" b="17536"/>
        <a:stretch/>
      </xdr:blipFill>
      <xdr:spPr>
        <a:xfrm>
          <a:off x="1920875" y="333376"/>
          <a:ext cx="4318000" cy="1198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9"/>
  <sheetViews>
    <sheetView tabSelected="1" zoomScale="70" zoomScaleNormal="70" workbookViewId="0">
      <selection activeCell="W52" sqref="W52"/>
    </sheetView>
  </sheetViews>
  <sheetFormatPr baseColWidth="10" defaultRowHeight="14.25" x14ac:dyDescent="0.2"/>
  <cols>
    <col min="1" max="1" width="6.7109375" style="5" customWidth="1"/>
    <col min="2" max="2" width="28.140625" style="5" customWidth="1"/>
    <col min="3" max="3" width="74.28515625" style="8" customWidth="1"/>
    <col min="4" max="4" width="16.85546875" style="5" customWidth="1"/>
    <col min="5" max="5" width="52.85546875" style="8" bestFit="1" customWidth="1"/>
    <col min="6" max="6" width="8.85546875" style="5" customWidth="1"/>
    <col min="7" max="7" width="33.7109375" style="15" customWidth="1"/>
    <col min="8" max="8" width="21.85546875" style="6" customWidth="1"/>
    <col min="9" max="9" width="16.7109375" style="6" customWidth="1"/>
    <col min="10" max="10" width="22.5703125" style="7" customWidth="1"/>
    <col min="11" max="16384" width="11.42578125" style="1"/>
  </cols>
  <sheetData>
    <row r="2" spans="1:10" s="3" customFormat="1" ht="15" customHeight="1" x14ac:dyDescent="0.2">
      <c r="A2" s="29" t="s">
        <v>33</v>
      </c>
      <c r="B2" s="29"/>
      <c r="C2" s="8"/>
      <c r="D2" s="29"/>
      <c r="E2" s="8"/>
      <c r="F2" s="29"/>
      <c r="G2" s="15"/>
      <c r="H2" s="29"/>
      <c r="I2" s="29"/>
      <c r="J2" s="29"/>
    </row>
    <row r="3" spans="1:10" s="3" customFormat="1" ht="16.5" customHeight="1" x14ac:dyDescent="0.3">
      <c r="A3" s="48" t="s">
        <v>3</v>
      </c>
      <c r="B3" s="48"/>
      <c r="C3" s="48"/>
      <c r="D3" s="48"/>
      <c r="E3" s="48"/>
      <c r="F3" s="48"/>
      <c r="G3" s="48"/>
      <c r="H3" s="48"/>
      <c r="I3" s="48"/>
      <c r="J3" s="48"/>
    </row>
    <row r="4" spans="1:10" s="3" customFormat="1" ht="16.5" customHeight="1" x14ac:dyDescent="0.3">
      <c r="A4" s="48" t="s">
        <v>4</v>
      </c>
      <c r="B4" s="48"/>
      <c r="C4" s="48"/>
      <c r="D4" s="48"/>
      <c r="E4" s="48"/>
      <c r="F4" s="48"/>
      <c r="G4" s="48"/>
      <c r="H4" s="48"/>
      <c r="I4" s="48"/>
      <c r="J4" s="48"/>
    </row>
    <row r="5" spans="1:10" s="3" customFormat="1" ht="16.5" customHeight="1" x14ac:dyDescent="0.3">
      <c r="A5" s="51" t="s">
        <v>5</v>
      </c>
      <c r="B5" s="51"/>
      <c r="C5" s="51"/>
      <c r="D5" s="51"/>
      <c r="E5" s="51"/>
      <c r="F5" s="51"/>
      <c r="G5" s="51"/>
      <c r="H5" s="51"/>
      <c r="I5" s="51"/>
      <c r="J5" s="51"/>
    </row>
    <row r="6" spans="1:10" s="3" customFormat="1" ht="15.75" customHeight="1" x14ac:dyDescent="0.2">
      <c r="A6" s="52" t="s">
        <v>62</v>
      </c>
      <c r="B6" s="52"/>
      <c r="C6" s="52"/>
      <c r="D6" s="52"/>
      <c r="E6" s="52"/>
      <c r="F6" s="52"/>
      <c r="G6" s="52"/>
      <c r="H6" s="52"/>
      <c r="I6" s="52"/>
      <c r="J6" s="52"/>
    </row>
    <row r="7" spans="1:10" s="3" customFormat="1" ht="15.75" customHeight="1" x14ac:dyDescent="0.2">
      <c r="A7" s="52" t="s">
        <v>9</v>
      </c>
      <c r="B7" s="52"/>
      <c r="C7" s="52"/>
      <c r="D7" s="52"/>
      <c r="E7" s="52" t="s">
        <v>9</v>
      </c>
      <c r="F7" s="52"/>
      <c r="G7" s="52"/>
      <c r="H7" s="52"/>
      <c r="I7" s="52"/>
      <c r="J7" s="52"/>
    </row>
    <row r="8" spans="1:10" s="3" customFormat="1" ht="15.75" customHeight="1" x14ac:dyDescent="0.2">
      <c r="A8" s="53" t="s">
        <v>8</v>
      </c>
      <c r="B8" s="53"/>
      <c r="C8" s="53"/>
      <c r="D8" s="53"/>
      <c r="E8" s="53" t="s">
        <v>10</v>
      </c>
      <c r="F8" s="53"/>
      <c r="G8" s="53"/>
      <c r="H8" s="53"/>
      <c r="I8" s="53"/>
      <c r="J8" s="53"/>
    </row>
    <row r="9" spans="1:10" ht="15" customHeight="1" thickBot="1" x14ac:dyDescent="0.35">
      <c r="A9" s="14"/>
      <c r="B9" s="28"/>
      <c r="C9" s="25"/>
      <c r="D9" s="14"/>
      <c r="E9" s="13"/>
      <c r="F9" s="14"/>
      <c r="G9" s="12"/>
      <c r="H9" s="11"/>
      <c r="I9" s="11"/>
      <c r="J9" s="26"/>
    </row>
    <row r="10" spans="1:10" s="2" customFormat="1" ht="65.25" customHeight="1" x14ac:dyDescent="0.2">
      <c r="A10" s="20"/>
      <c r="B10" s="21" t="s">
        <v>2</v>
      </c>
      <c r="C10" s="24" t="s">
        <v>7</v>
      </c>
      <c r="D10" s="31" t="s">
        <v>6</v>
      </c>
      <c r="E10" s="30" t="s">
        <v>13</v>
      </c>
      <c r="F10" s="50" t="s">
        <v>1</v>
      </c>
      <c r="G10" s="50"/>
      <c r="H10" s="22" t="s">
        <v>12</v>
      </c>
      <c r="I10" s="22" t="s">
        <v>14</v>
      </c>
      <c r="J10" s="23" t="s">
        <v>0</v>
      </c>
    </row>
    <row r="11" spans="1:10" s="19" customFormat="1" ht="129" customHeight="1" x14ac:dyDescent="0.2">
      <c r="A11" s="39">
        <v>1</v>
      </c>
      <c r="B11" s="17" t="s">
        <v>15</v>
      </c>
      <c r="C11" s="33" t="s">
        <v>37</v>
      </c>
      <c r="D11" s="10">
        <v>23298561</v>
      </c>
      <c r="E11" s="38" t="s">
        <v>38</v>
      </c>
      <c r="F11" s="10">
        <v>243</v>
      </c>
      <c r="G11" s="40" t="s">
        <v>39</v>
      </c>
      <c r="H11" s="41">
        <v>2175</v>
      </c>
      <c r="I11" s="41">
        <v>1</v>
      </c>
      <c r="J11" s="41">
        <f t="shared" ref="J11:J14" si="0">H11*I11</f>
        <v>2175</v>
      </c>
    </row>
    <row r="12" spans="1:10" s="19" customFormat="1" ht="117" customHeight="1" x14ac:dyDescent="0.2">
      <c r="A12" s="39">
        <v>2</v>
      </c>
      <c r="B12" s="17" t="s">
        <v>15</v>
      </c>
      <c r="C12" s="33" t="s">
        <v>37</v>
      </c>
      <c r="D12" s="10">
        <v>23298561</v>
      </c>
      <c r="E12" s="17" t="s">
        <v>38</v>
      </c>
      <c r="F12" s="10">
        <v>292</v>
      </c>
      <c r="G12" s="40" t="s">
        <v>35</v>
      </c>
      <c r="H12" s="41">
        <v>2325</v>
      </c>
      <c r="I12" s="41">
        <v>1</v>
      </c>
      <c r="J12" s="41">
        <f t="shared" si="0"/>
        <v>2325</v>
      </c>
    </row>
    <row r="13" spans="1:10" s="19" customFormat="1" ht="138.75" customHeight="1" x14ac:dyDescent="0.2">
      <c r="A13" s="39">
        <v>3</v>
      </c>
      <c r="B13" s="17" t="s">
        <v>15</v>
      </c>
      <c r="C13" s="33" t="s">
        <v>40</v>
      </c>
      <c r="D13" s="10">
        <v>6884113</v>
      </c>
      <c r="E13" s="17" t="s">
        <v>41</v>
      </c>
      <c r="F13" s="18">
        <v>211</v>
      </c>
      <c r="G13" s="40" t="s">
        <v>34</v>
      </c>
      <c r="H13" s="41">
        <v>4860</v>
      </c>
      <c r="I13" s="41">
        <v>1</v>
      </c>
      <c r="J13" s="41">
        <f t="shared" si="0"/>
        <v>4860</v>
      </c>
    </row>
    <row r="14" spans="1:10" s="19" customFormat="1" ht="128.25" customHeight="1" x14ac:dyDescent="0.2">
      <c r="A14" s="39">
        <v>4</v>
      </c>
      <c r="B14" s="17" t="s">
        <v>15</v>
      </c>
      <c r="C14" s="33" t="s">
        <v>42</v>
      </c>
      <c r="D14" s="10">
        <v>330388</v>
      </c>
      <c r="E14" s="17" t="s">
        <v>24</v>
      </c>
      <c r="F14" s="18">
        <v>191</v>
      </c>
      <c r="G14" s="40" t="s">
        <v>23</v>
      </c>
      <c r="H14" s="41">
        <v>6099.33</v>
      </c>
      <c r="I14" s="41">
        <v>1</v>
      </c>
      <c r="J14" s="41">
        <f t="shared" si="0"/>
        <v>6099.33</v>
      </c>
    </row>
    <row r="15" spans="1:10" s="19" customFormat="1" ht="108.75" customHeight="1" x14ac:dyDescent="0.2">
      <c r="A15" s="39">
        <v>5</v>
      </c>
      <c r="B15" s="17" t="s">
        <v>15</v>
      </c>
      <c r="C15" s="33" t="s">
        <v>43</v>
      </c>
      <c r="D15" s="10">
        <v>34584072</v>
      </c>
      <c r="E15" s="17" t="s">
        <v>22</v>
      </c>
      <c r="F15" s="10">
        <v>171</v>
      </c>
      <c r="G15" s="40" t="s">
        <v>21</v>
      </c>
      <c r="H15" s="41">
        <v>1365</v>
      </c>
      <c r="I15" s="41">
        <v>1</v>
      </c>
      <c r="J15" s="41">
        <f>H15*I15</f>
        <v>1365</v>
      </c>
    </row>
    <row r="16" spans="1:10" s="19" customFormat="1" ht="111" customHeight="1" x14ac:dyDescent="0.2">
      <c r="A16" s="39">
        <v>6</v>
      </c>
      <c r="B16" s="17" t="s">
        <v>15</v>
      </c>
      <c r="C16" s="33" t="s">
        <v>44</v>
      </c>
      <c r="D16" s="10">
        <v>105583928</v>
      </c>
      <c r="E16" s="17" t="s">
        <v>45</v>
      </c>
      <c r="F16" s="10">
        <v>211</v>
      </c>
      <c r="G16" s="40" t="s">
        <v>34</v>
      </c>
      <c r="H16" s="41">
        <v>4150</v>
      </c>
      <c r="I16" s="41">
        <v>1</v>
      </c>
      <c r="J16" s="41">
        <f t="shared" ref="J16" si="1">H16*I16</f>
        <v>4150</v>
      </c>
    </row>
    <row r="17" spans="1:10" s="19" customFormat="1" ht="112.5" customHeight="1" x14ac:dyDescent="0.2">
      <c r="A17" s="39">
        <v>7</v>
      </c>
      <c r="B17" s="17" t="s">
        <v>15</v>
      </c>
      <c r="C17" s="33" t="s">
        <v>46</v>
      </c>
      <c r="D17" s="10">
        <v>92997694</v>
      </c>
      <c r="E17" s="17" t="s">
        <v>47</v>
      </c>
      <c r="F17" s="18">
        <v>243</v>
      </c>
      <c r="G17" s="40" t="s">
        <v>39</v>
      </c>
      <c r="H17" s="41">
        <v>7425</v>
      </c>
      <c r="I17" s="41">
        <v>1</v>
      </c>
      <c r="J17" s="41">
        <f>H17*I17</f>
        <v>7425</v>
      </c>
    </row>
    <row r="18" spans="1:10" s="19" customFormat="1" ht="125.25" customHeight="1" x14ac:dyDescent="0.2">
      <c r="A18" s="39">
        <v>8</v>
      </c>
      <c r="B18" s="17" t="s">
        <v>15</v>
      </c>
      <c r="C18" s="33" t="s">
        <v>48</v>
      </c>
      <c r="D18" s="10">
        <v>60024607</v>
      </c>
      <c r="E18" s="17" t="s">
        <v>49</v>
      </c>
      <c r="F18" s="18">
        <v>165</v>
      </c>
      <c r="G18" s="40" t="s">
        <v>19</v>
      </c>
      <c r="H18" s="41">
        <v>6398.94</v>
      </c>
      <c r="I18" s="41">
        <v>1</v>
      </c>
      <c r="J18" s="41">
        <f t="shared" ref="J18:J25" si="2">H18*I18</f>
        <v>6398.94</v>
      </c>
    </row>
    <row r="19" spans="1:10" s="19" customFormat="1" ht="125.25" customHeight="1" x14ac:dyDescent="0.2">
      <c r="A19" s="39"/>
      <c r="B19" s="17" t="s">
        <v>15</v>
      </c>
      <c r="C19" s="33" t="s">
        <v>50</v>
      </c>
      <c r="D19" s="10">
        <v>332917</v>
      </c>
      <c r="E19" s="17" t="s">
        <v>20</v>
      </c>
      <c r="F19" s="18">
        <v>165</v>
      </c>
      <c r="G19" s="40" t="s">
        <v>19</v>
      </c>
      <c r="H19" s="41">
        <v>15480.82</v>
      </c>
      <c r="I19" s="41">
        <v>1</v>
      </c>
      <c r="J19" s="41">
        <f t="shared" si="2"/>
        <v>15480.82</v>
      </c>
    </row>
    <row r="20" spans="1:10" s="19" customFormat="1" ht="125.25" customHeight="1" x14ac:dyDescent="0.2">
      <c r="A20" s="39"/>
      <c r="B20" s="17" t="s">
        <v>15</v>
      </c>
      <c r="C20" s="33" t="s">
        <v>51</v>
      </c>
      <c r="D20" s="10">
        <v>72360712</v>
      </c>
      <c r="E20" s="17" t="s">
        <v>36</v>
      </c>
      <c r="F20" s="18">
        <v>171</v>
      </c>
      <c r="G20" s="40" t="s">
        <v>21</v>
      </c>
      <c r="H20" s="41">
        <v>17000</v>
      </c>
      <c r="I20" s="41">
        <v>1</v>
      </c>
      <c r="J20" s="41">
        <f t="shared" si="2"/>
        <v>17000</v>
      </c>
    </row>
    <row r="21" spans="1:10" s="19" customFormat="1" ht="125.25" customHeight="1" x14ac:dyDescent="0.2">
      <c r="A21" s="39"/>
      <c r="B21" s="17" t="s">
        <v>15</v>
      </c>
      <c r="C21" s="33" t="s">
        <v>52</v>
      </c>
      <c r="D21" s="10">
        <v>332917</v>
      </c>
      <c r="E21" s="17" t="s">
        <v>20</v>
      </c>
      <c r="F21" s="18">
        <v>165</v>
      </c>
      <c r="G21" s="40" t="s">
        <v>19</v>
      </c>
      <c r="H21" s="41">
        <v>2055.52</v>
      </c>
      <c r="I21" s="41">
        <v>1</v>
      </c>
      <c r="J21" s="41">
        <f>H21*I21</f>
        <v>2055.52</v>
      </c>
    </row>
    <row r="22" spans="1:10" s="19" customFormat="1" ht="89.25" hidden="1" customHeight="1" x14ac:dyDescent="0.2">
      <c r="A22" s="39">
        <v>11</v>
      </c>
      <c r="B22" s="17"/>
      <c r="C22" s="33"/>
      <c r="D22" s="10"/>
      <c r="E22" s="17"/>
      <c r="F22" s="18"/>
      <c r="G22" s="40"/>
      <c r="H22" s="41"/>
      <c r="I22" s="41"/>
      <c r="J22" s="41">
        <f t="shared" si="2"/>
        <v>0</v>
      </c>
    </row>
    <row r="23" spans="1:10" s="19" customFormat="1" ht="89.25" hidden="1" customHeight="1" x14ac:dyDescent="0.2">
      <c r="A23" s="39">
        <v>12</v>
      </c>
      <c r="B23" s="17"/>
      <c r="C23" s="33"/>
      <c r="D23" s="10"/>
      <c r="E23" s="17"/>
      <c r="F23" s="18"/>
      <c r="G23" s="40"/>
      <c r="H23" s="41"/>
      <c r="I23" s="41"/>
      <c r="J23" s="41"/>
    </row>
    <row r="24" spans="1:10" s="19" customFormat="1" ht="66.75" hidden="1" customHeight="1" x14ac:dyDescent="0.2">
      <c r="A24" s="39">
        <v>13</v>
      </c>
      <c r="B24" s="17"/>
      <c r="C24" s="33"/>
      <c r="D24" s="10"/>
      <c r="E24" s="17"/>
      <c r="F24" s="18"/>
      <c r="G24" s="40"/>
      <c r="H24" s="41"/>
      <c r="I24" s="41"/>
      <c r="J24" s="41"/>
    </row>
    <row r="25" spans="1:10" s="19" customFormat="1" ht="84.75" hidden="1" customHeight="1" x14ac:dyDescent="0.2">
      <c r="A25" s="39">
        <v>14</v>
      </c>
      <c r="B25" s="17"/>
      <c r="C25" s="33"/>
      <c r="D25" s="10"/>
      <c r="E25" s="17"/>
      <c r="F25" s="18"/>
      <c r="G25" s="40"/>
      <c r="H25" s="41"/>
      <c r="I25" s="41"/>
      <c r="J25" s="41">
        <f t="shared" si="2"/>
        <v>0</v>
      </c>
    </row>
    <row r="26" spans="1:10" s="4" customFormat="1" ht="27" customHeight="1" x14ac:dyDescent="0.2">
      <c r="A26" s="49"/>
      <c r="B26" s="49"/>
      <c r="C26" s="27"/>
      <c r="D26" s="10"/>
      <c r="E26" s="47" t="s">
        <v>11</v>
      </c>
      <c r="F26" s="47"/>
      <c r="G26" s="47"/>
      <c r="H26" s="47"/>
      <c r="I26" s="47"/>
      <c r="J26" s="42">
        <f>SUM(J11:J25)</f>
        <v>69334.61</v>
      </c>
    </row>
    <row r="27" spans="1:10" s="35" customFormat="1" ht="100.5" customHeight="1" x14ac:dyDescent="0.2">
      <c r="A27" s="32">
        <v>10</v>
      </c>
      <c r="B27" s="32" t="s">
        <v>18</v>
      </c>
      <c r="C27" s="33" t="s">
        <v>53</v>
      </c>
      <c r="D27" s="34">
        <v>321052</v>
      </c>
      <c r="E27" s="36" t="s">
        <v>54</v>
      </c>
      <c r="F27" s="34">
        <v>262</v>
      </c>
      <c r="G27" s="37" t="s">
        <v>55</v>
      </c>
      <c r="H27" s="43">
        <v>90000</v>
      </c>
      <c r="I27" s="43">
        <v>1</v>
      </c>
      <c r="J27" s="44">
        <f t="shared" ref="J27:J30" si="3">H27*I27</f>
        <v>90000</v>
      </c>
    </row>
    <row r="28" spans="1:10" s="35" customFormat="1" ht="96.75" customHeight="1" x14ac:dyDescent="0.2">
      <c r="A28" s="32">
        <v>11</v>
      </c>
      <c r="B28" s="32" t="s">
        <v>18</v>
      </c>
      <c r="C28" s="33" t="s">
        <v>56</v>
      </c>
      <c r="D28" s="34">
        <v>9929290</v>
      </c>
      <c r="E28" s="36" t="s">
        <v>26</v>
      </c>
      <c r="F28" s="18">
        <v>113</v>
      </c>
      <c r="G28" s="40" t="s">
        <v>25</v>
      </c>
      <c r="H28" s="43">
        <v>2666.67</v>
      </c>
      <c r="I28" s="43">
        <v>1</v>
      </c>
      <c r="J28" s="44">
        <f t="shared" ref="J28:J29" si="4">H28*I28</f>
        <v>2666.67</v>
      </c>
    </row>
    <row r="29" spans="1:10" s="35" customFormat="1" ht="75" customHeight="1" x14ac:dyDescent="0.2">
      <c r="A29" s="32">
        <v>12</v>
      </c>
      <c r="B29" s="32" t="s">
        <v>18</v>
      </c>
      <c r="C29" s="33" t="s">
        <v>57</v>
      </c>
      <c r="D29" s="34">
        <v>64439852</v>
      </c>
      <c r="E29" s="36" t="s">
        <v>32</v>
      </c>
      <c r="F29" s="18">
        <v>113</v>
      </c>
      <c r="G29" s="40" t="s">
        <v>25</v>
      </c>
      <c r="H29" s="43">
        <v>3000</v>
      </c>
      <c r="I29" s="43">
        <v>1</v>
      </c>
      <c r="J29" s="44">
        <f t="shared" si="4"/>
        <v>3000</v>
      </c>
    </row>
    <row r="30" spans="1:10" s="35" customFormat="1" ht="75" hidden="1" customHeight="1" x14ac:dyDescent="0.2">
      <c r="A30" s="32"/>
      <c r="B30" s="32"/>
      <c r="C30" s="33"/>
      <c r="D30" s="34"/>
      <c r="E30" s="36"/>
      <c r="F30" s="18"/>
      <c r="G30" s="40"/>
      <c r="H30" s="43"/>
      <c r="I30" s="43">
        <v>1</v>
      </c>
      <c r="J30" s="44">
        <f t="shared" si="3"/>
        <v>0</v>
      </c>
    </row>
    <row r="31" spans="1:10" ht="15.75" x14ac:dyDescent="0.2">
      <c r="A31" s="9"/>
      <c r="B31" s="9"/>
      <c r="C31" s="16"/>
      <c r="D31" s="9"/>
      <c r="E31" s="47" t="s">
        <v>11</v>
      </c>
      <c r="F31" s="47"/>
      <c r="G31" s="47"/>
      <c r="H31" s="47"/>
      <c r="I31" s="47"/>
      <c r="J31" s="42">
        <f>SUM(J27:J30)</f>
        <v>95666.67</v>
      </c>
    </row>
    <row r="32" spans="1:10" s="35" customFormat="1" ht="81" customHeight="1" x14ac:dyDescent="0.2">
      <c r="A32" s="32">
        <v>13</v>
      </c>
      <c r="B32" s="32" t="s">
        <v>27</v>
      </c>
      <c r="C32" s="33" t="s">
        <v>58</v>
      </c>
      <c r="D32" s="34">
        <v>9929290</v>
      </c>
      <c r="E32" s="36" t="s">
        <v>26</v>
      </c>
      <c r="F32" s="34">
        <v>113</v>
      </c>
      <c r="G32" s="37" t="s">
        <v>25</v>
      </c>
      <c r="H32" s="43">
        <v>20272.2</v>
      </c>
      <c r="I32" s="43">
        <v>1</v>
      </c>
      <c r="J32" s="44">
        <f t="shared" ref="J32" si="5">H32*I32</f>
        <v>20272.2</v>
      </c>
    </row>
    <row r="33" spans="1:10" s="35" customFormat="1" ht="81" hidden="1" customHeight="1" x14ac:dyDescent="0.2">
      <c r="A33" s="32">
        <v>14</v>
      </c>
      <c r="B33" s="32" t="s">
        <v>27</v>
      </c>
      <c r="C33" s="33"/>
      <c r="D33" s="34"/>
      <c r="E33" s="36"/>
      <c r="F33" s="34"/>
      <c r="G33" s="37"/>
      <c r="H33" s="43"/>
      <c r="I33" s="43"/>
      <c r="J33" s="44">
        <f t="shared" ref="J33" si="6">H33*I33</f>
        <v>0</v>
      </c>
    </row>
    <row r="34" spans="1:10" ht="15.75" x14ac:dyDescent="0.2">
      <c r="A34" s="9"/>
      <c r="B34" s="9"/>
      <c r="C34" s="16"/>
      <c r="D34" s="9"/>
      <c r="E34" s="47" t="s">
        <v>11</v>
      </c>
      <c r="F34" s="47"/>
      <c r="G34" s="47"/>
      <c r="H34" s="47"/>
      <c r="I34" s="47"/>
      <c r="J34" s="42">
        <f>J32+J33</f>
        <v>20272.2</v>
      </c>
    </row>
    <row r="35" spans="1:10" s="35" customFormat="1" ht="82.5" customHeight="1" x14ac:dyDescent="0.2">
      <c r="A35" s="32">
        <v>14</v>
      </c>
      <c r="B35" s="32" t="s">
        <v>17</v>
      </c>
      <c r="C35" s="33" t="s">
        <v>59</v>
      </c>
      <c r="D35" s="34">
        <v>3306518</v>
      </c>
      <c r="E35" s="36" t="s">
        <v>28</v>
      </c>
      <c r="F35" s="34">
        <v>112</v>
      </c>
      <c r="G35" s="37" t="s">
        <v>29</v>
      </c>
      <c r="H35" s="43">
        <v>5453.52</v>
      </c>
      <c r="I35" s="43">
        <v>1</v>
      </c>
      <c r="J35" s="44">
        <f t="shared" ref="J35:J37" si="7">H35*I35</f>
        <v>5453.52</v>
      </c>
    </row>
    <row r="36" spans="1:10" ht="83.25" customHeight="1" x14ac:dyDescent="0.2">
      <c r="A36" s="32">
        <v>15</v>
      </c>
      <c r="B36" s="32" t="s">
        <v>17</v>
      </c>
      <c r="C36" s="33" t="s">
        <v>60</v>
      </c>
      <c r="D36" s="34">
        <v>326445</v>
      </c>
      <c r="E36" s="36" t="s">
        <v>30</v>
      </c>
      <c r="F36" s="45">
        <v>111</v>
      </c>
      <c r="G36" s="37" t="s">
        <v>31</v>
      </c>
      <c r="H36" s="43">
        <v>29740.69</v>
      </c>
      <c r="I36" s="43">
        <v>1</v>
      </c>
      <c r="J36" s="44">
        <f t="shared" ref="J36" si="8">H36*I36</f>
        <v>29740.69</v>
      </c>
    </row>
    <row r="37" spans="1:10" ht="83.25" customHeight="1" x14ac:dyDescent="0.2">
      <c r="A37" s="32">
        <v>16</v>
      </c>
      <c r="B37" s="32" t="s">
        <v>17</v>
      </c>
      <c r="C37" s="33" t="s">
        <v>61</v>
      </c>
      <c r="D37" s="34">
        <v>9929290</v>
      </c>
      <c r="E37" s="36" t="s">
        <v>26</v>
      </c>
      <c r="F37" s="34">
        <v>113</v>
      </c>
      <c r="G37" s="37" t="s">
        <v>25</v>
      </c>
      <c r="H37" s="43">
        <v>1237.5</v>
      </c>
      <c r="I37" s="43">
        <v>1</v>
      </c>
      <c r="J37" s="44">
        <f t="shared" si="7"/>
        <v>1237.5</v>
      </c>
    </row>
    <row r="38" spans="1:10" ht="15.75" x14ac:dyDescent="0.2">
      <c r="A38" s="9"/>
      <c r="B38" s="9"/>
      <c r="C38" s="16"/>
      <c r="D38" s="9"/>
      <c r="E38" s="47" t="s">
        <v>11</v>
      </c>
      <c r="F38" s="47"/>
      <c r="G38" s="47"/>
      <c r="H38" s="47"/>
      <c r="I38" s="47"/>
      <c r="J38" s="42">
        <f>J35+J36+J37</f>
        <v>36431.71</v>
      </c>
    </row>
    <row r="39" spans="1:10" ht="15.75" x14ac:dyDescent="0.2">
      <c r="A39" s="9"/>
      <c r="B39" s="9"/>
      <c r="C39" s="16"/>
      <c r="D39" s="46" t="s">
        <v>16</v>
      </c>
      <c r="E39" s="46"/>
      <c r="F39" s="46"/>
      <c r="G39" s="46"/>
      <c r="H39" s="46"/>
      <c r="I39" s="46"/>
      <c r="J39" s="42">
        <f>SUM(J34+J31+J38+J26)</f>
        <v>221705.19</v>
      </c>
    </row>
  </sheetData>
  <autoFilter ref="A10:J10">
    <filterColumn colId="5" showButton="0"/>
  </autoFilter>
  <mergeCells count="13">
    <mergeCell ref="D39:I39"/>
    <mergeCell ref="E38:I38"/>
    <mergeCell ref="A3:J3"/>
    <mergeCell ref="A26:B26"/>
    <mergeCell ref="F10:G10"/>
    <mergeCell ref="A4:J4"/>
    <mergeCell ref="A5:J5"/>
    <mergeCell ref="A6:J6"/>
    <mergeCell ref="A7:J7"/>
    <mergeCell ref="A8:J8"/>
    <mergeCell ref="E26:I26"/>
    <mergeCell ref="E31:I31"/>
    <mergeCell ref="E34:I34"/>
  </mergeCells>
  <pageMargins left="0.7" right="0.7" top="0.75" bottom="0.75" header="0.3" footer="0.3"/>
  <pageSetup scale="3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2023-12-12T17:28:39Z</cp:lastPrinted>
  <dcterms:created xsi:type="dcterms:W3CDTF">2018-07-04T14:55:56Z</dcterms:created>
  <dcterms:modified xsi:type="dcterms:W3CDTF">2023-12-12T17:28:47Z</dcterms:modified>
</cp:coreProperties>
</file>