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SEPTIEMBRE\NUMERAL 11\FORMATO SIE\"/>
    </mc:Choice>
  </mc:AlternateContent>
  <bookViews>
    <workbookView xWindow="0" yWindow="0" windowWidth="28800" windowHeight="12900"/>
  </bookViews>
  <sheets>
    <sheet name="REPORTE NUMERAL 11" sheetId="1" r:id="rId1"/>
  </sheets>
  <definedNames>
    <definedName name="_xlnm._FilterDatabase" localSheetId="0" hidden="1">'REPORTE NUMERAL 11'!$A$10:$J$10</definedName>
    <definedName name="_xlnm.Print_Area" localSheetId="0">'REPORTE NUMERAL 11'!$A$2:$J$35</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 l="1"/>
  <c r="J11" i="1" l="1"/>
  <c r="J12" i="1"/>
  <c r="J13" i="1"/>
  <c r="J34" i="1" l="1"/>
  <c r="J30" i="1"/>
  <c r="J31" i="1"/>
  <c r="J27" i="1"/>
  <c r="J32" i="1" l="1"/>
  <c r="J23" i="1"/>
  <c r="J20" i="1"/>
  <c r="J19" i="1"/>
  <c r="J18" i="1"/>
  <c r="J17" i="1"/>
  <c r="J26" i="1" l="1"/>
  <c r="J28" i="1" l="1"/>
  <c r="J25" i="1"/>
  <c r="J29" i="1" l="1"/>
  <c r="J16" i="1"/>
  <c r="J15" i="1" l="1"/>
  <c r="J14" i="1"/>
  <c r="J24" i="1" l="1"/>
  <c r="J33" i="1"/>
  <c r="J35" i="1"/>
  <c r="J36" i="1" l="1"/>
</calcChain>
</file>

<file path=xl/sharedStrings.xml><?xml version="1.0" encoding="utf-8"?>
<sst xmlns="http://schemas.openxmlformats.org/spreadsheetml/2006/main" count="87" uniqueCount="60">
  <si>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</si>
  <si>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</si>
  <si>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</si>
  <si>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</si>
  <si>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</si>
  <si>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</si>
  <si>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</si>
  <si>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</si>
  <si>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</si>
  <si>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</si>
  <si>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</si>
  <si>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</si>
  <si>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</si>
  <si>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</si>
  <si>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 xml:space="preserve">MONTO </t>
  </si>
  <si>
    <t>BAJA CUANTÍA</t>
  </si>
  <si>
    <t>TOTAL ENTIDAD:</t>
  </si>
  <si>
    <t>PROCEDIMIENTOS REGULADOS POR EL ARTÍCULO 44 LCE (CASOS DE EXCEPCIÓN)</t>
  </si>
  <si>
    <t>COMPRA DIRECTA (CON OFERTA ELECTRÓNICA)</t>
  </si>
  <si>
    <t>DERECHOS DE BIENES INTANGIBLES</t>
  </si>
  <si>
    <t>MANTENIMIENTO Y REPARACIÓN DE MEDIOS DE TRANSPORTE</t>
  </si>
  <si>
    <t>COFIÑO STAHL Y COMPAÑIA SOCIEDAD ANONIMA</t>
  </si>
  <si>
    <t>RICOH DE GUATEMALA  SOCIEDAD ANONIMA</t>
  </si>
  <si>
    <t>ACCESORIOS Y REPUESTOS EN GENERAL</t>
  </si>
  <si>
    <t>MANTENIMIENTO Y REPARACIÓN DE EDIFICIOS</t>
  </si>
  <si>
    <t>ELEVACIONES TECNICAS SOCIEDAD ANONIMA</t>
  </si>
  <si>
    <t>PRIMAS Y GASTOS DE SEGUROS Y FIANZAS</t>
  </si>
  <si>
    <t>CREDITO HIPOTECARIO NACIONAL DE GUATEMALA</t>
  </si>
  <si>
    <t>TELEFONÍA</t>
  </si>
  <si>
    <t>TELECOMUNICACIONES DE GUATEMALA  SOCIEDAD ANONIMA</t>
  </si>
  <si>
    <t xml:space="preserve">COTIZACIÓN </t>
  </si>
  <si>
    <t>EMPRESA MUNICIPAL DE AGUA DE LA CIUDAD DE GUATEMALA</t>
  </si>
  <si>
    <t>AGUA</t>
  </si>
  <si>
    <t>EMPRESA ELECTRICA DE GUATEMALA SOCIEDAD ANONIMA</t>
  </si>
  <si>
    <t>ENERGÍA ELÉCTRICA</t>
  </si>
  <si>
    <t>Adquisición de 47 colchones serán utilizados para reemplazar los antiguos colchones que se encuentran en las literas donde pernocta el personal de Seguridad y el personal de Servicios Generales y Transportes, de la Secretaría de Inteligencia Estratégica del Estado.</t>
  </si>
  <si>
    <t>OTROS TEXTILES Y VESTUARIO</t>
  </si>
  <si>
    <t>CUMA ORÓN NORMAN ISRAEL</t>
  </si>
  <si>
    <t>Adquisición de 210 Licencias de Antivirus para Sistema Operativo Windows, 7, 8, 10, 11 con soporte de 24/7/365 con administración remota, lo solicitado es para la protección de equipo de cómputo utilizado por el personal que labora en la Secretaría de Inteligencia Estratégica del Estado, ante la proliferación de virus en el internet, SPAM y demás fuentes de infección.</t>
  </si>
  <si>
    <t>Servicio de mantenimiento menor que incluye: cambio de pastillas delanteras y empaques de mordazas con torno de discos y cambio de filtro de A/C, para el vehículo tipo Camioneta, marca Toyota, Línea 4 Runner color Negro Mica, modelo 2018, propiedad de la Secretaría de Inteligencia Estratégica del Estado.</t>
  </si>
  <si>
    <t>Adquisición de 5 Cajas de 305 metros de Cable de red utp; Calibre: 23 awg; categoría: 6; pares trenzados: 4, 400 Conectores; Clase: macho; color: transparente; material: plástico y metal; modelo: rj 45 categoría 5e y 200 Dados de red rj-45; Categoría: 6; forma de ensamblar: con herramienta de impacto, lo solicitado será utilizado para realizar las conexiones de red e infraestructura y el cableado en las diferentes Direcciones de la Secretaría de Inteligencia Estratégica del Estado.</t>
  </si>
  <si>
    <t>CHAVEZ CRUZ LUCIA KARINA</t>
  </si>
  <si>
    <t>MATERIALES, PRODUCTOS Y ACCS. ELÉCTRICOS, CABLEADO ESTRUCTURADO DE REDES INFORMÁTICAS Y TELEFÓNICAS</t>
  </si>
  <si>
    <t>Cobertura de resguardo con período del 26 de agosto de 2023 al 26 de septiembre de 2023, lo solicitado será utilizado para cubrir resguardos del parque vehícular, asegurados bajo la póliza No. Va-26477 a nombre de la Secretaría de Inteligencia Estratégica del Estado debido a que se encuentra en proceso de renovación de la póliza en referencia por su vencimiento el 26 de julio del 2023.</t>
  </si>
  <si>
    <t>Cobertura de resguardo con período del 26 de julio de 2023 al 26 de agosto de 2023, lo solicitado será utilizado para cubrir resguardos del parque vehícular, asegurados bajo la póliza No. Va-26477 a nombre de la Secretaría de Inteligencia Estratégica del Estado debido a que se encuentra en proceso de renovación de la póliza en referencia por su vencimiento el 26 de julio del 2023.</t>
  </si>
  <si>
    <t>Servicio de mantenimiento preventivo a 2 elevadores Marca DOVER EF0564 Y EF0565, ubicados en el edificio de la Secretaria de Inteligencia Estratégica del Estado, correspondiente al mes de septiembre de 2023.</t>
  </si>
  <si>
    <t>Servicio de mantenimiento menor que incluye: servicio de torno de discos de frenos traseros y delanteros, servicio de tambores de freno de parqueo, servicio de torno en base mordaza trasera lado derecho, servicio de mordazas de frenos delanteros y lubricación de pasadores, juego de pastillas de frenos delanteros, para el vehículo tipo Camioneta, marca Toyota, Línea Prado, color Gris Metálico, modelo 2012, propiedad de la Secretaría de Inteligencia Estratégica del Estado.</t>
  </si>
  <si>
    <t>SERVI-AUTOS SAN JORGE SOCIEDAD ANONIMA</t>
  </si>
  <si>
    <t>Adquisición de kit de contactos de arrancador de motor para elevador y pick up roller de puerta de cabina para elevador, se utilizara para la reparación de los 2 elevadores marca DOVER EF0564 Y EF0565 ubicados dentro de las instalaciones de la Secretaria de Inteligencia Estratégica del Estado.</t>
  </si>
  <si>
    <t>Adquisición de 11 unidades de Discos Duros para Unidad de Almacenamiento SAN, utilizada en la Secretaría de Inteligencia Estratégica del Estado.</t>
  </si>
  <si>
    <t>SISTEMS ENTERPRISE, SOCIEDAD ANONIMA</t>
  </si>
  <si>
    <t>Adquisición para la Contratación del Servicio de Enlace de Internet Primario para uso de la Secretaría de Inteligencia Estratégica del Estado, correspondiente al mes de agosto del 2023</t>
  </si>
  <si>
    <t>Servicio de Enlace de Internet Secundario para uso la Secretaría de Inteligencia Estratégica del Estado, correspondiente al mes de agosto del 2023.</t>
  </si>
  <si>
    <t>INNOVA OUTSOURCING  SOCIEDAD ANONIMA</t>
  </si>
  <si>
    <t>Servicio de telefonía móvil (100 líneas), correspondiente al período del 01 al 31 de agosto del año 2023, será para uso de los funcionarios y servidores públicos que laboran en la Secretaría de Inteligencia Estratégica del Estado.</t>
  </si>
  <si>
    <t>Servicio de alcantarillado municipal de agua, para el uso del edificio de la Secretaría de Inteligencia Estratégica del Estado, correspondiente al periodo de lectura del 18 de agosto al 17 de septiembre del año 2023.</t>
  </si>
  <si>
    <t>Servicio de energía eléctrica correspondiente al mes de agosto del 2023, para el edificio de la Secretaria de Inteligencia Estratégica del Estado.</t>
  </si>
  <si>
    <t>Servicio de telefonía fija, correspondiente al mes de agosto del 2023, utilizado en las instalaciones de la Secretaria de Inteligencia Estratégica del Estado.</t>
  </si>
  <si>
    <t>*</t>
  </si>
  <si>
    <t>Periodo del 01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</si>
</sst>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3" fontId="4" fillId="0" borderId="0" applyFont="0" applyFill="0" applyBorder="0" applyAlignment="0" applyProtection="0"/>
  </cellStyleXfs>
  <cellXfs count="53">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43" fontId="12" fillId="2" borderId="4" xfId="1" applyFont="1" applyFill="1" applyBorder="1" applyAlignment="1">
      <alignment horizontal="center" vertical="center"/>
    </xf>
    <xf numFmtId="0" fontId="12" fillId="2" borderId="2"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0" fontId="9" fillId="0" borderId="0" xfId="0" applyFont="1" applyBorder="1" applyAlignment="1">
      <alignment horizontal="center" vertical="center" wrapText="1"/>
    </xf>
    <xf numFmtId="0" fontId="5" fillId="0" borderId="0" xfId="0" applyFont="1" applyAlignment="1"/>
    <xf numFmtId="0" fontId="12" fillId="2" borderId="1" xfId="0" applyFont="1" applyFill="1" applyBorder="1" applyAlignment="1">
      <alignment horizontal="justify" vertical="center"/>
    </xf>
    <xf numFmtId="0" fontId="12" fillId="2"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43" fontId="7" fillId="3" borderId="1" xfId="1" applyFont="1" applyFill="1" applyBorder="1" applyAlignment="1">
      <alignment horizontal="right" vertical="center" wrapText="1"/>
    </xf>
    <xf numFmtId="43" fontId="9" fillId="3" borderId="1" xfId="1" applyFont="1" applyFill="1" applyBorder="1" applyAlignment="1">
      <alignment horizontal="center" vertical="center"/>
    </xf>
    <xf numFmtId="43" fontId="7" fillId="0" borderId="1" xfId="1" applyFont="1" applyFill="1" applyBorder="1" applyAlignment="1">
      <alignment horizontal="center" vertical="center" wrapText="1"/>
    </xf>
    <xf numFmtId="43" fontId="7" fillId="0" borderId="1" xfId="1" applyFont="1" applyFill="1" applyBorder="1" applyAlignment="1">
      <alignment horizontal="righ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0" xfId="0" applyFont="1" applyAlignment="1">
      <alignment horizont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7"/>
  <sheetViews>
    <sheetView tabSelected="1" topLeftCell="A25" zoomScale="70" zoomScaleNormal="70" workbookViewId="0">
      <selection activeCell="A2" sqref="A2:J38"/>
    </sheetView>
  </sheetViews>
  <sheetFormatPr baseColWidth="10" defaultRowHeight="14.25" x14ac:dyDescent="0.2"/>
  <cols>
    <col min="1" max="1" width="6.7109375" style="5" customWidth="1"/>
    <col min="2" max="2" width="28.140625" style="5" customWidth="1"/>
    <col min="3" max="3" width="70.140625" style="8" customWidth="1"/>
    <col min="4" max="4" width="13.5703125" style="5" customWidth="1"/>
    <col min="5" max="5" width="52.85546875" style="8" bestFit="1" customWidth="1"/>
    <col min="6" max="6" width="7.7109375" style="5" customWidth="1"/>
    <col min="7" max="7" width="33.7109375" style="15"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29" t="s">
        <v>58</v>
      </c>
      <c r="B2" s="29"/>
      <c r="C2" s="8"/>
      <c r="D2" s="29"/>
      <c r="E2" s="8"/>
      <c r="F2" s="29"/>
      <c r="G2" s="15"/>
      <c r="H2" s="29"/>
      <c r="I2" s="29"/>
      <c r="J2" s="29"/>
    </row>
    <row r="3" spans="1:10" s="3" customFormat="1" ht="16.5" customHeight="1" x14ac:dyDescent="0.3">
      <c r="A3" s="47" t="s">
        <v>3</v>
      </c>
      <c r="B3" s="47"/>
      <c r="C3" s="47"/>
      <c r="D3" s="47"/>
      <c r="E3" s="47"/>
      <c r="F3" s="47"/>
      <c r="G3" s="47"/>
      <c r="H3" s="47"/>
      <c r="I3" s="47"/>
      <c r="J3" s="47"/>
    </row>
    <row r="4" spans="1:10" s="3" customFormat="1" ht="16.5" customHeight="1" x14ac:dyDescent="0.3">
      <c r="A4" s="47" t="s">
        <v>4</v>
      </c>
      <c r="B4" s="47"/>
      <c r="C4" s="47"/>
      <c r="D4" s="47"/>
      <c r="E4" s="47"/>
      <c r="F4" s="47"/>
      <c r="G4" s="47"/>
      <c r="H4" s="47"/>
      <c r="I4" s="47"/>
      <c r="J4" s="47"/>
    </row>
    <row r="5" spans="1:10" s="3" customFormat="1" ht="16.5" customHeight="1" x14ac:dyDescent="0.3">
      <c r="A5" s="50" t="s">
        <v>5</v>
      </c>
      <c r="B5" s="50"/>
      <c r="C5" s="50"/>
      <c r="D5" s="50"/>
      <c r="E5" s="50"/>
      <c r="F5" s="50"/>
      <c r="G5" s="50"/>
      <c r="H5" s="50"/>
      <c r="I5" s="50"/>
      <c r="J5" s="50"/>
    </row>
    <row r="6" spans="1:10" s="3" customFormat="1" ht="15.75" customHeight="1" x14ac:dyDescent="0.2">
      <c r="A6" s="51" t="s">
        <v>59</v>
      </c>
      <c r="B6" s="51"/>
      <c r="C6" s="51"/>
      <c r="D6" s="51"/>
      <c r="E6" s="51"/>
      <c r="F6" s="51"/>
      <c r="G6" s="51"/>
      <c r="H6" s="51"/>
      <c r="I6" s="51"/>
      <c r="J6" s="51"/>
    </row>
    <row r="7" spans="1:10" s="3" customFormat="1" ht="15.75" customHeight="1" x14ac:dyDescent="0.2">
      <c r="A7" s="51" t="s">
        <v>9</v>
      </c>
      <c r="B7" s="51"/>
      <c r="C7" s="51"/>
      <c r="D7" s="51"/>
      <c r="E7" s="51" t="s">
        <v>9</v>
      </c>
      <c r="F7" s="51"/>
      <c r="G7" s="51"/>
      <c r="H7" s="51"/>
      <c r="I7" s="51"/>
      <c r="J7" s="51"/>
    </row>
    <row r="8" spans="1:10" s="3" customFormat="1" ht="15.75" customHeight="1" x14ac:dyDescent="0.2">
      <c r="A8" s="52" t="s">
        <v>8</v>
      </c>
      <c r="B8" s="52"/>
      <c r="C8" s="52"/>
      <c r="D8" s="52"/>
      <c r="E8" s="52" t="s">
        <v>10</v>
      </c>
      <c r="F8" s="52"/>
      <c r="G8" s="52"/>
      <c r="H8" s="52"/>
      <c r="I8" s="52"/>
      <c r="J8" s="52"/>
    </row>
    <row r="9" spans="1:10" ht="15" customHeight="1" thickBot="1" x14ac:dyDescent="0.35">
      <c r="A9" s="14"/>
      <c r="B9" s="28"/>
      <c r="C9" s="25"/>
      <c r="D9" s="14"/>
      <c r="E9" s="13"/>
      <c r="F9" s="14"/>
      <c r="G9" s="12"/>
      <c r="H9" s="11"/>
      <c r="I9" s="11"/>
      <c r="J9" s="26"/>
    </row>
    <row r="10" spans="1:10" s="2" customFormat="1" ht="65.25" customHeight="1" x14ac:dyDescent="0.2">
      <c r="A10" s="20"/>
      <c r="B10" s="21" t="s">
        <v>2</v>
      </c>
      <c r="C10" s="24" t="s">
        <v>7</v>
      </c>
      <c r="D10" s="31" t="s">
        <v>6</v>
      </c>
      <c r="E10" s="30" t="s">
        <v>13</v>
      </c>
      <c r="F10" s="49" t="s">
        <v>1</v>
      </c>
      <c r="G10" s="49"/>
      <c r="H10" s="22" t="s">
        <v>12</v>
      </c>
      <c r="I10" s="22" t="s">
        <v>14</v>
      </c>
      <c r="J10" s="23" t="s">
        <v>0</v>
      </c>
    </row>
    <row r="11" spans="1:10" s="19" customFormat="1" ht="129" customHeight="1" x14ac:dyDescent="0.2">
      <c r="A11" s="39">
        <v>1</v>
      </c>
      <c r="B11" s="17" t="s">
        <v>15</v>
      </c>
      <c r="C11" s="33" t="s">
        <v>35</v>
      </c>
      <c r="D11" s="10">
        <v>106961640</v>
      </c>
      <c r="E11" s="38" t="s">
        <v>37</v>
      </c>
      <c r="F11" s="10">
        <v>239</v>
      </c>
      <c r="G11" s="40" t="s">
        <v>36</v>
      </c>
      <c r="H11" s="41">
        <v>24910</v>
      </c>
      <c r="I11" s="41">
        <v>1</v>
      </c>
      <c r="J11" s="41">
        <f t="shared" ref="J11:J15" si="0">H11*I11</f>
        <v>24910</v>
      </c>
    </row>
    <row r="12" spans="1:10" s="19" customFormat="1" ht="117" customHeight="1" x14ac:dyDescent="0.2">
      <c r="A12" s="39">
        <v>2</v>
      </c>
      <c r="B12" s="17" t="s">
        <v>15</v>
      </c>
      <c r="C12" s="33" t="s">
        <v>38</v>
      </c>
      <c r="D12" s="10">
        <v>4925343</v>
      </c>
      <c r="E12" s="17" t="s">
        <v>22</v>
      </c>
      <c r="F12" s="10">
        <v>158</v>
      </c>
      <c r="G12" s="40" t="s">
        <v>19</v>
      </c>
      <c r="H12" s="41">
        <v>22785</v>
      </c>
      <c r="I12" s="41">
        <v>1</v>
      </c>
      <c r="J12" s="41">
        <f t="shared" si="0"/>
        <v>22785</v>
      </c>
    </row>
    <row r="13" spans="1:10" s="19" customFormat="1" ht="90.75" customHeight="1" x14ac:dyDescent="0.2">
      <c r="A13" s="39">
        <v>3</v>
      </c>
      <c r="B13" s="17" t="s">
        <v>15</v>
      </c>
      <c r="C13" s="33" t="s">
        <v>39</v>
      </c>
      <c r="D13" s="10">
        <v>332917</v>
      </c>
      <c r="E13" s="17" t="s">
        <v>21</v>
      </c>
      <c r="F13" s="18">
        <v>165</v>
      </c>
      <c r="G13" s="40" t="s">
        <v>20</v>
      </c>
      <c r="H13" s="41">
        <v>4909.41</v>
      </c>
      <c r="I13" s="41">
        <v>1</v>
      </c>
      <c r="J13" s="41">
        <f t="shared" si="0"/>
        <v>4909.41</v>
      </c>
    </row>
    <row r="14" spans="1:10" s="19" customFormat="1" ht="128.25" customHeight="1" x14ac:dyDescent="0.2">
      <c r="A14" s="39">
        <v>4</v>
      </c>
      <c r="B14" s="17" t="s">
        <v>15</v>
      </c>
      <c r="C14" s="33" t="s">
        <v>40</v>
      </c>
      <c r="D14" s="10">
        <v>100555284</v>
      </c>
      <c r="E14" s="17" t="s">
        <v>41</v>
      </c>
      <c r="F14" s="18">
        <v>297</v>
      </c>
      <c r="G14" s="40" t="s">
        <v>42</v>
      </c>
      <c r="H14" s="41">
        <v>14400</v>
      </c>
      <c r="I14" s="41">
        <v>1</v>
      </c>
      <c r="J14" s="41">
        <f t="shared" si="0"/>
        <v>14400</v>
      </c>
    </row>
    <row r="15" spans="1:10" s="19" customFormat="1" ht="108.75" customHeight="1" x14ac:dyDescent="0.2">
      <c r="A15" s="39">
        <v>5</v>
      </c>
      <c r="B15" s="17" t="s">
        <v>15</v>
      </c>
      <c r="C15" s="33" t="s">
        <v>43</v>
      </c>
      <c r="D15" s="10">
        <v>330388</v>
      </c>
      <c r="E15" s="17" t="s">
        <v>27</v>
      </c>
      <c r="F15" s="10">
        <v>191</v>
      </c>
      <c r="G15" s="40" t="s">
        <v>26</v>
      </c>
      <c r="H15" s="41">
        <v>11335.49</v>
      </c>
      <c r="I15" s="41">
        <v>1</v>
      </c>
      <c r="J15" s="41">
        <f t="shared" si="0"/>
        <v>11335.49</v>
      </c>
    </row>
    <row r="16" spans="1:10" s="19" customFormat="1" ht="111" customHeight="1" x14ac:dyDescent="0.2">
      <c r="A16" s="39">
        <v>6</v>
      </c>
      <c r="B16" s="17" t="s">
        <v>15</v>
      </c>
      <c r="C16" s="33" t="s">
        <v>44</v>
      </c>
      <c r="D16" s="10">
        <v>330388</v>
      </c>
      <c r="E16" s="17" t="s">
        <v>27</v>
      </c>
      <c r="F16" s="10">
        <v>191</v>
      </c>
      <c r="G16" s="40" t="s">
        <v>26</v>
      </c>
      <c r="H16" s="41">
        <v>11335.49</v>
      </c>
      <c r="I16" s="41">
        <v>1</v>
      </c>
      <c r="J16" s="41">
        <f t="shared" ref="J16" si="1">H16*I16</f>
        <v>11335.49</v>
      </c>
    </row>
    <row r="17" spans="1:10" s="19" customFormat="1" ht="112.5" customHeight="1" x14ac:dyDescent="0.2">
      <c r="A17" s="39">
        <v>7</v>
      </c>
      <c r="B17" s="17" t="s">
        <v>15</v>
      </c>
      <c r="C17" s="33" t="s">
        <v>45</v>
      </c>
      <c r="D17" s="10">
        <v>34584072</v>
      </c>
      <c r="E17" s="17" t="s">
        <v>25</v>
      </c>
      <c r="F17" s="18">
        <v>171</v>
      </c>
      <c r="G17" s="40" t="s">
        <v>24</v>
      </c>
      <c r="H17" s="41">
        <v>1365</v>
      </c>
      <c r="I17" s="41">
        <v>1</v>
      </c>
      <c r="J17" s="41">
        <f t="shared" ref="J17:J23" si="2">H17*I17</f>
        <v>1365</v>
      </c>
    </row>
    <row r="18" spans="1:10" s="19" customFormat="1" ht="125.25" customHeight="1" x14ac:dyDescent="0.2">
      <c r="A18" s="39">
        <v>8</v>
      </c>
      <c r="B18" s="17" t="s">
        <v>15</v>
      </c>
      <c r="C18" s="33" t="s">
        <v>46</v>
      </c>
      <c r="D18" s="10">
        <v>60024607</v>
      </c>
      <c r="E18" s="17" t="s">
        <v>47</v>
      </c>
      <c r="F18" s="18">
        <v>165</v>
      </c>
      <c r="G18" s="40" t="s">
        <v>20</v>
      </c>
      <c r="H18" s="41">
        <v>5245</v>
      </c>
      <c r="I18" s="41">
        <v>1</v>
      </c>
      <c r="J18" s="41">
        <f t="shared" si="2"/>
        <v>5245</v>
      </c>
    </row>
    <row r="19" spans="1:10" s="19" customFormat="1" ht="100.5" customHeight="1" x14ac:dyDescent="0.2">
      <c r="A19" s="39">
        <v>9</v>
      </c>
      <c r="B19" s="17" t="s">
        <v>15</v>
      </c>
      <c r="C19" s="33" t="s">
        <v>48</v>
      </c>
      <c r="D19" s="10">
        <v>34584072</v>
      </c>
      <c r="E19" s="17" t="s">
        <v>25</v>
      </c>
      <c r="F19" s="18">
        <v>298</v>
      </c>
      <c r="G19" s="40" t="s">
        <v>23</v>
      </c>
      <c r="H19" s="41">
        <v>4992</v>
      </c>
      <c r="I19" s="41">
        <v>1</v>
      </c>
      <c r="J19" s="41">
        <f t="shared" si="2"/>
        <v>4992</v>
      </c>
    </row>
    <row r="20" spans="1:10" s="19" customFormat="1" ht="89.25" hidden="1" customHeight="1" x14ac:dyDescent="0.2">
      <c r="A20" s="39">
        <v>11</v>
      </c>
      <c r="B20" s="17"/>
      <c r="C20" s="33"/>
      <c r="D20" s="10"/>
      <c r="E20" s="17"/>
      <c r="F20" s="18"/>
      <c r="G20" s="40"/>
      <c r="H20" s="41"/>
      <c r="I20" s="41"/>
      <c r="J20" s="41">
        <f t="shared" si="2"/>
        <v>0</v>
      </c>
    </row>
    <row r="21" spans="1:10" s="19" customFormat="1" ht="89.25" hidden="1" customHeight="1" x14ac:dyDescent="0.2">
      <c r="A21" s="39">
        <v>12</v>
      </c>
      <c r="B21" s="17"/>
      <c r="C21" s="33"/>
      <c r="D21" s="10"/>
      <c r="E21" s="17"/>
      <c r="F21" s="18"/>
      <c r="G21" s="40"/>
      <c r="H21" s="41"/>
      <c r="I21" s="41"/>
      <c r="J21" s="41"/>
    </row>
    <row r="22" spans="1:10" s="19" customFormat="1" ht="66.75" hidden="1" customHeight="1" x14ac:dyDescent="0.2">
      <c r="A22" s="39">
        <v>13</v>
      </c>
      <c r="B22" s="17"/>
      <c r="C22" s="33"/>
      <c r="D22" s="10"/>
      <c r="E22" s="17"/>
      <c r="F22" s="18"/>
      <c r="G22" s="40"/>
      <c r="H22" s="41"/>
      <c r="I22" s="41"/>
      <c r="J22" s="41"/>
    </row>
    <row r="23" spans="1:10" s="19" customFormat="1" ht="84.75" hidden="1" customHeight="1" x14ac:dyDescent="0.2">
      <c r="A23" s="39">
        <v>14</v>
      </c>
      <c r="B23" s="17"/>
      <c r="C23" s="33"/>
      <c r="D23" s="10"/>
      <c r="E23" s="17"/>
      <c r="F23" s="18"/>
      <c r="G23" s="40"/>
      <c r="H23" s="41"/>
      <c r="I23" s="41"/>
      <c r="J23" s="41">
        <f t="shared" si="2"/>
        <v>0</v>
      </c>
    </row>
    <row r="24" spans="1:10" s="4" customFormat="1" ht="27" customHeight="1" x14ac:dyDescent="0.2">
      <c r="A24" s="48"/>
      <c r="B24" s="48"/>
      <c r="C24" s="27"/>
      <c r="D24" s="10"/>
      <c r="E24" s="46" t="s">
        <v>11</v>
      </c>
      <c r="F24" s="46"/>
      <c r="G24" s="46"/>
      <c r="H24" s="46"/>
      <c r="I24" s="46"/>
      <c r="J24" s="42">
        <f>SUM(J11:J23)</f>
        <v>101277.39000000001</v>
      </c>
    </row>
    <row r="25" spans="1:10" s="35" customFormat="1" ht="100.5" customHeight="1" x14ac:dyDescent="0.2">
      <c r="A25" s="32">
        <v>10</v>
      </c>
      <c r="B25" s="32" t="s">
        <v>18</v>
      </c>
      <c r="C25" s="33" t="s">
        <v>49</v>
      </c>
      <c r="D25" s="34">
        <v>48327581</v>
      </c>
      <c r="E25" s="36" t="s">
        <v>50</v>
      </c>
      <c r="F25" s="34">
        <v>298</v>
      </c>
      <c r="G25" s="37" t="s">
        <v>23</v>
      </c>
      <c r="H25" s="43">
        <v>86504</v>
      </c>
      <c r="I25" s="43">
        <v>1</v>
      </c>
      <c r="J25" s="44">
        <f t="shared" ref="J25:J28" si="3">H25*I25</f>
        <v>86504</v>
      </c>
    </row>
    <row r="26" spans="1:10" s="35" customFormat="1" ht="96.75" customHeight="1" x14ac:dyDescent="0.2">
      <c r="A26" s="32">
        <v>11</v>
      </c>
      <c r="B26" s="32" t="s">
        <v>18</v>
      </c>
      <c r="C26" s="33" t="s">
        <v>51</v>
      </c>
      <c r="D26" s="34">
        <v>9929290</v>
      </c>
      <c r="E26" s="36" t="s">
        <v>29</v>
      </c>
      <c r="F26" s="18">
        <v>113</v>
      </c>
      <c r="G26" s="40" t="s">
        <v>28</v>
      </c>
      <c r="H26" s="43">
        <v>2666.67</v>
      </c>
      <c r="I26" s="43">
        <v>1</v>
      </c>
      <c r="J26" s="44">
        <f t="shared" ref="J26:J27" si="4">H26*I26</f>
        <v>2666.67</v>
      </c>
    </row>
    <row r="27" spans="1:10" s="35" customFormat="1" ht="75" customHeight="1" x14ac:dyDescent="0.2">
      <c r="A27" s="32">
        <v>12</v>
      </c>
      <c r="B27" s="32" t="s">
        <v>18</v>
      </c>
      <c r="C27" s="33" t="s">
        <v>52</v>
      </c>
      <c r="D27" s="34">
        <v>64439852</v>
      </c>
      <c r="E27" s="36" t="s">
        <v>53</v>
      </c>
      <c r="F27" s="18">
        <v>113</v>
      </c>
      <c r="G27" s="40" t="s">
        <v>28</v>
      </c>
      <c r="H27" s="43">
        <v>3000</v>
      </c>
      <c r="I27" s="43">
        <v>1</v>
      </c>
      <c r="J27" s="44">
        <f t="shared" si="4"/>
        <v>3000</v>
      </c>
    </row>
    <row r="28" spans="1:10" s="35" customFormat="1" ht="75" hidden="1" customHeight="1" x14ac:dyDescent="0.2">
      <c r="A28" s="32"/>
      <c r="B28" s="32"/>
      <c r="C28" s="33"/>
      <c r="D28" s="34"/>
      <c r="E28" s="36"/>
      <c r="F28" s="18"/>
      <c r="G28" s="40"/>
      <c r="H28" s="43"/>
      <c r="I28" s="43">
        <v>1</v>
      </c>
      <c r="J28" s="44">
        <f t="shared" si="3"/>
        <v>0</v>
      </c>
    </row>
    <row r="29" spans="1:10" ht="15.75" x14ac:dyDescent="0.2">
      <c r="A29" s="9"/>
      <c r="B29" s="9"/>
      <c r="C29" s="16"/>
      <c r="D29" s="9"/>
      <c r="E29" s="46" t="s">
        <v>11</v>
      </c>
      <c r="F29" s="46"/>
      <c r="G29" s="46"/>
      <c r="H29" s="46"/>
      <c r="I29" s="46"/>
      <c r="J29" s="42">
        <f>SUM(J25:J28)</f>
        <v>92170.67</v>
      </c>
    </row>
    <row r="30" spans="1:10" s="35" customFormat="1" ht="81" customHeight="1" x14ac:dyDescent="0.2">
      <c r="A30" s="32">
        <v>13</v>
      </c>
      <c r="B30" s="32" t="s">
        <v>30</v>
      </c>
      <c r="C30" s="33" t="s">
        <v>54</v>
      </c>
      <c r="D30" s="34">
        <v>9929290</v>
      </c>
      <c r="E30" s="36" t="s">
        <v>29</v>
      </c>
      <c r="F30" s="34">
        <v>113</v>
      </c>
      <c r="G30" s="37" t="s">
        <v>28</v>
      </c>
      <c r="H30" s="43">
        <v>20272.2</v>
      </c>
      <c r="I30" s="43">
        <v>1</v>
      </c>
      <c r="J30" s="44">
        <f t="shared" ref="J30" si="5">H30*I30</f>
        <v>20272.2</v>
      </c>
    </row>
    <row r="31" spans="1:10" s="35" customFormat="1" ht="81" hidden="1" customHeight="1" x14ac:dyDescent="0.2">
      <c r="A31" s="32">
        <v>14</v>
      </c>
      <c r="B31" s="32" t="s">
        <v>30</v>
      </c>
      <c r="C31" s="33"/>
      <c r="D31" s="34"/>
      <c r="E31" s="36"/>
      <c r="F31" s="34"/>
      <c r="G31" s="37"/>
      <c r="H31" s="43"/>
      <c r="I31" s="43"/>
      <c r="J31" s="44">
        <f t="shared" ref="J31" si="6">H31*I31</f>
        <v>0</v>
      </c>
    </row>
    <row r="32" spans="1:10" ht="15.75" x14ac:dyDescent="0.2">
      <c r="A32" s="9"/>
      <c r="B32" s="9"/>
      <c r="C32" s="16"/>
      <c r="D32" s="9"/>
      <c r="E32" s="46" t="s">
        <v>11</v>
      </c>
      <c r="F32" s="46"/>
      <c r="G32" s="46"/>
      <c r="H32" s="46"/>
      <c r="I32" s="46"/>
      <c r="J32" s="42">
        <f>J30+J31</f>
        <v>20272.2</v>
      </c>
    </row>
    <row r="33" spans="1:10" s="35" customFormat="1" ht="82.5" customHeight="1" x14ac:dyDescent="0.2">
      <c r="A33" s="32">
        <v>14</v>
      </c>
      <c r="B33" s="32" t="s">
        <v>17</v>
      </c>
      <c r="C33" s="33" t="s">
        <v>55</v>
      </c>
      <c r="D33" s="34">
        <v>3306518</v>
      </c>
      <c r="E33" s="36" t="s">
        <v>31</v>
      </c>
      <c r="F33" s="34">
        <v>112</v>
      </c>
      <c r="G33" s="37" t="s">
        <v>32</v>
      </c>
      <c r="H33" s="43">
        <v>5453.52</v>
      </c>
      <c r="I33" s="43">
        <v>1</v>
      </c>
      <c r="J33" s="44">
        <f t="shared" ref="J33:J35" si="7">H33*I33</f>
        <v>5453.52</v>
      </c>
    </row>
    <row r="34" spans="1:10" ht="83.25" customHeight="1" x14ac:dyDescent="0.2">
      <c r="A34" s="32">
        <v>15</v>
      </c>
      <c r="B34" s="32" t="s">
        <v>17</v>
      </c>
      <c r="C34" s="33" t="s">
        <v>56</v>
      </c>
      <c r="D34" s="34">
        <v>326445</v>
      </c>
      <c r="E34" s="36" t="s">
        <v>33</v>
      </c>
      <c r="F34" s="34">
        <v>111</v>
      </c>
      <c r="G34" s="37" t="s">
        <v>34</v>
      </c>
      <c r="H34" s="43">
        <v>30331.37</v>
      </c>
      <c r="I34" s="43">
        <v>1</v>
      </c>
      <c r="J34" s="44">
        <f t="shared" ref="J34" si="8">H34*I34</f>
        <v>30331.37</v>
      </c>
    </row>
    <row r="35" spans="1:10" ht="83.25" customHeight="1" x14ac:dyDescent="0.2">
      <c r="A35" s="32">
        <v>16</v>
      </c>
      <c r="B35" s="32" t="s">
        <v>17</v>
      </c>
      <c r="C35" s="33" t="s">
        <v>57</v>
      </c>
      <c r="D35" s="34">
        <v>9929290</v>
      </c>
      <c r="E35" s="36" t="s">
        <v>29</v>
      </c>
      <c r="F35" s="34">
        <v>113</v>
      </c>
      <c r="G35" s="37" t="s">
        <v>28</v>
      </c>
      <c r="H35" s="43">
        <v>1237.5</v>
      </c>
      <c r="I35" s="43">
        <v>1</v>
      </c>
      <c r="J35" s="44">
        <f t="shared" si="7"/>
        <v>1237.5</v>
      </c>
    </row>
    <row r="36" spans="1:10" ht="15.75" x14ac:dyDescent="0.2">
      <c r="A36" s="9"/>
      <c r="B36" s="9"/>
      <c r="C36" s="16"/>
      <c r="D36" s="9"/>
      <c r="E36" s="46" t="s">
        <v>11</v>
      </c>
      <c r="F36" s="46"/>
      <c r="G36" s="46"/>
      <c r="H36" s="46"/>
      <c r="I36" s="46"/>
      <c r="J36" s="42">
        <f>J33+J34+J35</f>
        <v>37022.39</v>
      </c>
    </row>
    <row r="37" spans="1:10" ht="15.75" x14ac:dyDescent="0.2">
      <c r="A37" s="9"/>
      <c r="B37" s="9"/>
      <c r="C37" s="16"/>
      <c r="D37" s="45" t="s">
        <v>16</v>
      </c>
      <c r="E37" s="45"/>
      <c r="F37" s="45"/>
      <c r="G37" s="45"/>
      <c r="H37" s="45"/>
      <c r="I37" s="45"/>
      <c r="J37" s="42">
        <f>SUM(J32+J29+J36+J24)</f>
        <v>250742.65000000002</v>
      </c>
    </row>
  </sheetData>
  <autoFilter ref="A10:J10">
    <filterColumn colId="5" showButton="0"/>
  </autoFilter>
  <mergeCells count="13">
    <mergeCell ref="D37:I37"/>
    <mergeCell ref="E36:I36"/>
    <mergeCell ref="A3:J3"/>
    <mergeCell ref="A24:B24"/>
    <mergeCell ref="F10:G10"/>
    <mergeCell ref="A4:J4"/>
    <mergeCell ref="A5:J5"/>
    <mergeCell ref="A6:J6"/>
    <mergeCell ref="A7:J7"/>
    <mergeCell ref="A8:J8"/>
    <mergeCell ref="E24:I24"/>
    <mergeCell ref="E29:I29"/>
    <mergeCell ref="E32:I32"/>
  </mergeCells>
  <pageMargins left="0.70866141732283472" right="0.70866141732283472" top="0" bottom="0.74803149606299213" header="0.31496062992125984" footer="0.31496062992125984"/>
  <pageSetup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2023-10-03T14:32:04Z</cp:lastPrinted>
  <dcterms:created xsi:type="dcterms:W3CDTF">2018-07-04T14:55:56Z</dcterms:created>
  <dcterms:modified xsi:type="dcterms:W3CDTF">2023-10-03T14:32:14Z</dcterms:modified>
</cp:coreProperties>
</file>