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Jurídico 2025\7. Varios 2025\DOCTS INFO. PÚBLICA 2025 SEGUN NOMBRA. A PARTIR 06-03-2025\INFORMACIÓN PÚBLICA DE OFICIO\Dirección Administrativa\ABRIL 2025\NUEVO 16-05-2025\"/>
    </mc:Choice>
  </mc:AlternateContent>
  <bookViews>
    <workbookView xWindow="0" yWindow="0" windowWidth="28800" windowHeight="11685" tabRatio="595"/>
  </bookViews>
  <sheets>
    <sheet name="DIRECCION FINANCIERA" sheetId="2" r:id="rId1"/>
    <sheet name="DIRECCION ADMINISTRATIVA" sheetId="1" r:id="rId2"/>
  </sheets>
  <definedNames>
    <definedName name="_xlnm._FilterDatabase" localSheetId="1" hidden="1">'DIRECCION ADMINISTRATIVA'!$B$8:$J$126</definedName>
  </definedNames>
  <calcPr calcId="162913"/>
</workbook>
</file>

<file path=xl/calcChain.xml><?xml version="1.0" encoding="utf-8"?>
<calcChain xmlns="http://schemas.openxmlformats.org/spreadsheetml/2006/main">
  <c r="L12" i="2" l="1"/>
  <c r="J12" i="2"/>
  <c r="J126" i="1" l="1"/>
  <c r="I125" i="1" l="1"/>
  <c r="I123" i="1" l="1"/>
  <c r="I121" i="1"/>
  <c r="I119" i="1"/>
  <c r="I116" i="1"/>
  <c r="I114" i="1"/>
  <c r="I110" i="1"/>
  <c r="I126" i="1" s="1"/>
  <c r="I105" i="1"/>
  <c r="I103" i="1"/>
  <c r="I101" i="1"/>
  <c r="I99" i="1"/>
  <c r="I97" i="1"/>
  <c r="I88" i="1"/>
  <c r="I82" i="1"/>
  <c r="I77" i="1"/>
  <c r="I75" i="1"/>
  <c r="I69" i="1"/>
  <c r="I67" i="1"/>
  <c r="I65" i="1"/>
  <c r="I61" i="1"/>
  <c r="I58" i="1"/>
  <c r="I54" i="1"/>
  <c r="I52" i="1"/>
  <c r="I48" i="1"/>
  <c r="I46" i="1"/>
  <c r="I42" i="1"/>
  <c r="I40" i="1"/>
  <c r="I38" i="1"/>
  <c r="I35" i="1"/>
  <c r="I33" i="1"/>
  <c r="I29" i="1"/>
  <c r="I25" i="1"/>
  <c r="I23" i="1"/>
  <c r="I21" i="1"/>
  <c r="I19" i="1"/>
  <c r="I15" i="1"/>
  <c r="I12" i="1"/>
  <c r="I10" i="1"/>
  <c r="I79" i="1" l="1"/>
  <c r="I71" i="1"/>
  <c r="I63" i="1"/>
  <c r="I56" i="1"/>
  <c r="I50" i="1"/>
  <c r="J10" i="1" l="1"/>
  <c r="J43" i="1" l="1"/>
  <c r="J40" i="1"/>
  <c r="J36" i="1"/>
  <c r="J23" i="1"/>
  <c r="J21" i="1"/>
</calcChain>
</file>

<file path=xl/sharedStrings.xml><?xml version="1.0" encoding="utf-8"?>
<sst xmlns="http://schemas.openxmlformats.org/spreadsheetml/2006/main" count="484" uniqueCount="241">
  <si>
    <t>Institución compradora</t>
  </si>
  <si>
    <t>Unidad compradora</t>
  </si>
  <si>
    <t>Fecha de publicación</t>
  </si>
  <si>
    <t>NIT</t>
  </si>
  <si>
    <t>Proveedor</t>
  </si>
  <si>
    <t>NPG</t>
  </si>
  <si>
    <t>Descripción del concurso</t>
  </si>
  <si>
    <t>Monto publicado</t>
  </si>
  <si>
    <t>Publicaciones</t>
  </si>
  <si>
    <t>SECRETARÍA DE INTELIGENCIA ESTRATÉGICA DEL ESTADO</t>
  </si>
  <si>
    <t>SECCION DE COMPRAS DA SIE</t>
  </si>
  <si>
    <t>GÓMEZ,ARMIRA,,IVAN,</t>
  </si>
  <si>
    <t>ELEVACIONES TECNICAS SOCIEDAD ANONIMA</t>
  </si>
  <si>
    <t>Resultado global</t>
  </si>
  <si>
    <t>(Artículo 33, Decreto 36-2024;</t>
  </si>
  <si>
    <t xml:space="preserve"> LEY DE PRESUPUESTO GENERAL DE INGRESOS Y EGRESOS DEL ESTADO PARA EL EJERCICIO FISCAL DOS MIL VEINTICINCO)</t>
  </si>
  <si>
    <t xml:space="preserve">Información sobre las adquisiciones realizadas en la modalidad de compra de baja cuantía </t>
  </si>
  <si>
    <t>CARGO EXPRESO, SOCIEDAD ANONIMA</t>
  </si>
  <si>
    <t>CELASA INGENIERIA Y EQUIPOS SOCIEDAD ANONIMA</t>
  </si>
  <si>
    <t>CONTRERAS,GARCÍA,,BELTER,DANILO</t>
  </si>
  <si>
    <t>LA PANERIA SOCIEDAD ANONIMA</t>
  </si>
  <si>
    <t>METRICA SOCIEDAD ANONIMA</t>
  </si>
  <si>
    <t>OCHOA,PUAC,,ALICIA,</t>
  </si>
  <si>
    <t xml:space="preserve">Resultado </t>
  </si>
  <si>
    <t>CROPA SOCIEDAD ANONIMA</t>
  </si>
  <si>
    <t>ESTRADA,VILLATORO,ORELLANA,MONICA,ANDREA</t>
  </si>
  <si>
    <t>HERNÁNDEZ,,,OSCAR,ANTONIO</t>
  </si>
  <si>
    <t>IMAGINOVA, SOCIEDAD ANONIMA</t>
  </si>
  <si>
    <t>MORALES,OLIVA,,DAMARIS,SARAI</t>
  </si>
  <si>
    <t>SERVI-AUTOS SAN JORGE SOCIEDAD ANONIMA</t>
  </si>
  <si>
    <t>SOLUCIONES TOTALES EN ELECTRONICA, SOCIEDAD ANONIMA</t>
  </si>
  <si>
    <t>TELECOMUNICACIONES DE GUATEMALA, SOCIEDAD ANONIMA</t>
  </si>
  <si>
    <t>ALMACEN EL VAPOR, SOCIEDAD ANONIMA</t>
  </si>
  <si>
    <t>E559839065</t>
  </si>
  <si>
    <t>Adquisición de 2 Unidades de Alicate vice Forma: C; Largo: 11 Pulgadas; Material: Cromo-vanadio; Tipo: De presión; Uso: Industrial, lo solicitado será utilizado por el personal de la Sección de Servicios Generales para el cumplimiento y desempeño de las distintas tareas asignadas para llevar a cabo remociones y remodelaciones dentro del Edificio de las Secretaría de Inteligencia Estratégica del Estado.</t>
  </si>
  <si>
    <t>Periodo del 01 al 30 de Abril de 2025</t>
  </si>
  <si>
    <t>E559344767</t>
  </si>
  <si>
    <t>Servicio de correspondencia, lo solicitado será utilizado para el envío de documentación a los delegados departamentales de Jalapa, Petén y Quetzaltenango; de la Dirección de Recolección de la Información de la Secretaría de Inteligencia Estratégica del Estado, para el apoyo con el cumplimiento de sus funciones diarias.</t>
  </si>
  <si>
    <t>CASA DE MATERIALES, SOCIEDAD ANONIMA</t>
  </si>
  <si>
    <t>E559993692</t>
  </si>
  <si>
    <t>Adquisición de materiales para instalación de piso, los materiales solicitados serán utilizados por el personal de la Sección de Servicios Generales para llevar a cabo cambio de azulejos y piso dañado en los módulos de baños en las remociones y remodelaciones que sean requeridas dentro del edificio de la Secretaría de Inteligencia Estratégica del Estado.</t>
  </si>
  <si>
    <t>E560318367</t>
  </si>
  <si>
    <t>Adquisición de 20 Bolsas de 50 Kilogramos Arena Calidad: Cernida; Variedad: De río, el material solicitado será utilizado por el personal de la Sección de Servicios Generales para llevar a cabo distintas instalaciones eléctricas en las remociones y remodelaciones que sean requeridas dentro del edificio de la Secretaría de Inteligencia Estratégica del Estado.</t>
  </si>
  <si>
    <t>E559492537</t>
  </si>
  <si>
    <t>E559956916</t>
  </si>
  <si>
    <t>E560553978</t>
  </si>
  <si>
    <t>Adquisición de 10 Unidades de Lámpara panel: Alimentación: 120 a 240 Voltio;  Ancho: 2 Pies;  Largo: 4 Pies;  Lúmenes: 5400 ;  Potencia: 60 Vatio;  Tipo de luz: Led y 50 Unidades de Tubo led;  Bulbo: T8;  Largo: 120 Centímetro;  Potencia: 18 Vatio, lo materiales solicitados serán utilizados por el personal de la Sección de Servicios Generales para llevar a cabo distintas instalaciones eléctricas en las remociones y remodelaciones que sean requeridas dentro del edificio de la Secretaría de Inteligencia Estratégica del Estado.</t>
  </si>
  <si>
    <t>Adquisición de 181 Unidades de Caja Alto: 2 Pulgadas(s); Ancho: 2 Pulgadas(s); Largo: 4 Pulgadas(s); Material: Metal; Uso: Eléctrico, 147 Unidades de Tomacorriente Corriente: 15 Amperio; Material: Plástico; Tensión: 125 Voltio; Tipo: Doble polarizado; Tipo de sujeción: Empotrar; Uso: Eléctrico, 74 Unidades de Tapadera Forma: Rectangular; Material: Metal; Tipo: Ciega; Uso: Eléctrico, 25 Unidades de Caja Ancho: 5 Pulgadas;  Largo: 5 Pulgadas;  Material: Metal;  Profundidad: 4 Pulgadas; Uso: Eléctrico, 60 Unidades de Conector Diámetro: 3/4 pulgada; Material: Metal; Tipo: Ducto; Uso: Eléctrico y 20 Unidades de Interruptor sencillo (switch); Tipo: Empotrado; Voltaje: 125 Voltio(s), los materiales solicitados serán utilizados por el personal de la Sección de Servicios Generales para llevar a cabo distintas instalaciones eléctricas en las remociones y remodelaciones que sean requeridas dentro del edificio de la Secretaría de Inteligencia Estratégica del Estado.</t>
  </si>
  <si>
    <t>Adquisición de 300 Unidades de Tornillo Diámetro: 8 milímetro; Largo: 1 pulgada; Material: Metal; Uso: Lámina, los tornillos solicitados serán utilizados por el personal de la Sección de Servicios Generales para el cumplimiento y desempeño de las distintas tareas asignadas para llevar a cabo remociones y remodelaciones dentro del Edificio de las Secretaría de Inteligencia Estratégica del Estado.</t>
  </si>
  <si>
    <t>CHIPCOM, SOCIEDAD ANONIMA</t>
  </si>
  <si>
    <t>E560628331</t>
  </si>
  <si>
    <t>Adquisición de 8 Rollo - 50 Metro de Manguera Diámetro: 3/4 pulgada; Material: Plástico; Tipo: Flexible,  será utilizado por el personal de la Sección de Servicios Generales para llevar a cabo distintas instalaciones eléctricas en las remociones y remodelaciones que sean requeridas dentro del edificio de la Secretaría de Inteligencia Estratégica del Estado.</t>
  </si>
  <si>
    <t>CONSTRUHERRAMIENTAS, SOCIEDAD ANÓNIMA</t>
  </si>
  <si>
    <t>E559574460</t>
  </si>
  <si>
    <t>Adquisición de  4 cinceles y 1 envase de lubricante, será utilizado por el personal de la Sección de Servicios Generales para las diferentes remociones y remodelaciones que se requieran dentro del edificio de la Secretaría de Inteligencia Estratégica del Estado.</t>
  </si>
  <si>
    <t>E560188579</t>
  </si>
  <si>
    <t>Adquisición de suministros para sanitarios los cuales serán utilizados por el personal de Servicios Generales para distintas instalaciones de plomería y fontanería en las remociones y remodelaciones dentro del edificio de la Secretaría de Inteligencia Estratégica del Estado.</t>
  </si>
  <si>
    <t>CORPORACION DE CONSTRUCCION Y FERRETERIA, SOCIEDAD ANONIMA</t>
  </si>
  <si>
    <t>E559573642</t>
  </si>
  <si>
    <t>Adquisición de 2 unidades de lavamanos Agujeros de grifo: 1; Color: Blanco; Forma: Ovalada; Material: Porcelana y 2 unidades de Inodoro con tanque; Capacidad de descarga: 6 Litro(s); Estilo: Redondo; Material: Porcelana vitrificada; Tipo: Ecológico, serán utilizados para distintas instalaciones de plomería y fontanería dentro de la SIE.</t>
  </si>
  <si>
    <t>E559582587</t>
  </si>
  <si>
    <t>E560269889</t>
  </si>
  <si>
    <t>Adquisición de productos de plomería y fontanería, los materiales solicitados serán utilizados por el personal de la Sección de Servicios Generales para llevar a cabo distintas instalaciones de plomería y fontanería en las remociones y remodelaciones que sean requeridas dentro del edificio de la SIE.Adquisición de productos de plomería y fontanería, los materiales solicitados serán utilizados por el personal de la Sección de Servicios Generales para llevar a cabo distintas instalaciones de plomería y fontanería en las remociones y remodelaciones que sean requeridas dentro del edificio de la SIE.</t>
  </si>
  <si>
    <t>Adquisición de 4 Cubeta - 28 Kilogramos de Pasta Consistencia: Cremosa; Uso: Tablayeso y 12 Unidad - 1 Metro Tira de remate Ancho: 30 Milímetro; Espesor: 3.1 Milímetro; Material: Vinil, lo solicitado será utilizado por el la Sección de Servicios Generales para realizar remociones y remodelaciones dentro de la Secretaría de Inteligencia Estratégica del Estado.</t>
  </si>
  <si>
    <t>E559445423</t>
  </si>
  <si>
    <t>E559652860</t>
  </si>
  <si>
    <t>E559654316</t>
  </si>
  <si>
    <t>Adquisición de 25 Paquete - 2 Unidades de Baterías Clase: Aa; Forma: Cilíndrica; Material: Alcalino; Recargable: No; Voltaje: 1.5 Voltio(s) y 25 Paquete - 2 Unidades de Baterías Clase: Aaa; Forma: Cilíndrica; Material: Alcalino; Recargable: No; Voltaje: 1.5 Voltio(s), lo solicitado es para los dispositivos que se utilizan en las diferentes salas de reuniones dentro de la institución.</t>
  </si>
  <si>
    <t>Adquisición de 2 unidades de Kit de mopa; Incluye: Base para mopa de metal de 24, mopa tipo barredora de hilo de algodón y maneral y 4 galones de Líquido atrapa polvo Uso: Limpieza, lo solicitado será utilizado para llevar a cabo la limpieza de los salones y estacionamientos que se encuentran dentro del edificio de la Secretaría de Inteligencia Estratégica del Estado.</t>
  </si>
  <si>
    <t>Adquisición de suministros de mantenimiento para vehículos, los insumos solicitados serán utilizados para llevar a cabo el mantenimiento preventivo y correctivo de la flotilla vehicular ya que, los suministros son fundamentales para el correcto funcionamiento, cuidado y vida útil de los vehículos y motocicletas que integran la flotilla; debido a que son insumos de uso constante que, si no se repone periódicamente, pueden comprometer la seguridad y eficiencia de los vehículos, lo cual afectaría negativamente las operaciones logísticas y de transporte.</t>
  </si>
  <si>
    <t>CRUZ ROJA GUATEMALTECA</t>
  </si>
  <si>
    <t>E559754965</t>
  </si>
  <si>
    <t>Servicio de Curso método empresarial de seguridad Tipo: Servicio, para la formación de seis (06) servidores públicos que integran la Brigada de Emergencia Institucional y el Comité Bipartito de Salud y Seguridad Ocupacional, quienes son los principales responsables en la atención de emergencias que se susciten dentro de la Secretaría, el cual fue impartido por la Cruz Roja de Guatemala del 1 al 3 de abril del presente ejercicio fiscal.</t>
  </si>
  <si>
    <t>DE OFICINA SOCIEDAD ANONIMA</t>
  </si>
  <si>
    <t>E559790074</t>
  </si>
  <si>
    <t>E560341415</t>
  </si>
  <si>
    <t>Adquisición de 3 Sillas tipo presidente para reemplazar las que se encuentran en mal estado en las direcciones de Tecnologías de la Información, Asesoría Jurídica y Planificación Institucional, de la Secretaría de Inteligencia Estratégica del Estado.</t>
  </si>
  <si>
    <t>Adquisición de 1 mesa para reuniones y 1 silla ejecutiva, para uso en el Repositorio General de la Secretaría de Inteligencia Estratégica del Estado.</t>
  </si>
  <si>
    <t>DESPROGUA, SOCIEDAD ANONIMA</t>
  </si>
  <si>
    <t>E559444508</t>
  </si>
  <si>
    <t>Adquisición de 1 Par de Botas Color: Negro; Material: Hule; Talla: 36 y 1  Par Botas Clase: Con punta de acero; Estilo: Bota alta; Material: Hule; Talla: 40 ; Tipo de suela: Antideslizante y resistente a la abrasión, lo solicitado será utilizado por el personal operativo de la Sección de Transportes en diversas áreas de trabajo, ya que es esencial garantizar la seguridad del personal y cumplir con las normativas de seguridad laboral, asegurando que el personal esté protegido mejorando la productividad y reduciendo el riesgo de accidentes. Además, estas proporcionan protección contra la exposición a líquidos, productos químicos y otros riesgos que podrían ocasionar accidentes o lesiones, como resbalones o exposición a sustancias peligrosas.</t>
  </si>
  <si>
    <t>DISTRIBUIDORA DE MATERIALES LA PINTURA, LIMITADA</t>
  </si>
  <si>
    <t>E559481160</t>
  </si>
  <si>
    <t>Adquisición de 5 Envases de 5 Galones de Pintura Color: Blanco; Tipo: Látex, 12 Unidades de Rodillo para pintar Diámetro: 9 Pulgadas(s); Material: Felpa áspera; Sujeción: Mango con rosca y 6 Unidades de Maneral para rodillo Ancho: 9 Pulgadas;  Diámetro: 2 Pulgadas;  Largo: 13 Pulgadas; Material: Acero inoxidable, lo materiales solicitados serán utilizados por el personal de la Sección de Servicios Generales para llevar a cabo los trabajos de pintura en las remociones y remodelaciones que sean requeridas dentro del edificio de la Secretaría de Inteligencia Estratégica del Estado.</t>
  </si>
  <si>
    <t>DIVISION DMC GUATEMALA, SOCIEDAD ANONIMA</t>
  </si>
  <si>
    <t>E559520522</t>
  </si>
  <si>
    <t>E559940327</t>
  </si>
  <si>
    <t>E560101767</t>
  </si>
  <si>
    <t>Adquisición de 15 Sacos de 42.5 Kilogramos de Cemento: Color: Gris; Resistencia: 4060 psi; Textura: Polvo; Tipo: Ugc; Uso: Construcción, el material solicitado será utilizado por el personal de la Sección de Servicios Generales para llevar a cabo distintas instalaciones eléctricas en las remociones y remodelaciones que sean requeridas dentro del edificio de la Secretaría de Inteligencia Estratégica del Estado.</t>
  </si>
  <si>
    <t>Adquisición de 3 Unidades de Pistola para silicón sellador:  Material: Metal; Tamaño de cartucho: Estándar, Lo solicitado será utilizado por el personal de la Sección de Servicios Generales para el cumplimiento y desempeño de las distintas tareas asignadas para llevar a cabo remociones y remodelaciones dentro del Edificio de las Secretaría de Inteligencia Estratégica del Estado.</t>
  </si>
  <si>
    <t>Adquisición de 2 Unidades de conexión tee para uso del personal de la Sección de Servicios Generales para llevar a cabo remociones y remodelaciones dentro del Edificio de las Secretaría de Inteligencia Estratégica del Estado.</t>
  </si>
  <si>
    <t>E560667930</t>
  </si>
  <si>
    <t>Servicio de mantenimiento para 2 elevadores, lo solicitado será para realizar el mantenimiento preventivo de los elevadores marca DOVER EF0564 y EF0565, ubicados en el edificio de la Secretaría de Inteligencia Estratégica del Estado.</t>
  </si>
  <si>
    <t>2549547K</t>
  </si>
  <si>
    <t>ENVASADO EN LINEA, SOCIEDAD ANONIMA</t>
  </si>
  <si>
    <t>E560662955</t>
  </si>
  <si>
    <t>Adquisición de 240 Botellas pet  de 600 Mililitro de Agua Clase: Purificada, lo solicitado es para abastecimiento de la bodega de Almacén y consumo del personal que labora  en la Secretaría de Inteligencia Estratégica del Estado</t>
  </si>
  <si>
    <t>EQUIPOS Y SERVICIOS INDUSTRIALES, SOCIEDAD ANONIMA</t>
  </si>
  <si>
    <t>E559489897</t>
  </si>
  <si>
    <t>Adquisición de 15 Unidades de Flipón Corriente: 20 Amperio; Interruptores: 1; Polos: 1; Uso: Eléctrico, lo materiales solicitados serán utilizados por el personal de la Sección de Servicios Generales para llevar a cabo distintas instalaciones eléctricas en las remociones y remodelaciones que sean requeridas dentro del edificio de la Secretaría de Inteligencia Estratégica del Estado.</t>
  </si>
  <si>
    <t>ESCOBAR,PEREZ,,RONI,ESTUARDO</t>
  </si>
  <si>
    <t>E559790260</t>
  </si>
  <si>
    <t>Adquisición de 2 banderas para reemplazar las banderas de Guatemala que se encuentran en mal estado, las cuales se colocan en la asta ubicada en la entrada de la 7ma. Avenida del edificio de la Secretaría de Inteligencia Estratégica del Estado.</t>
  </si>
  <si>
    <t>E560652321</t>
  </si>
  <si>
    <t>ervicio de Reparación para 02 equipos de aire acondicionado, lo solicitado será para realizar reparación de tubería a dos (02) equipos de aire acondicionado (unidades mini-split) por fuga de gas refrigerante, los cuales se encuentran ubicados en el segundo nivel del edificio de la Secretaría de Inteligencia Estratégica del Estado.</t>
  </si>
  <si>
    <t>FAJARDO,SANDOVAL,,KEVIN,ESDRUBAL</t>
  </si>
  <si>
    <t>E560182910</t>
  </si>
  <si>
    <t>Servicio de mantenimiento a 3 operadores eléctricos (portones), dos ubicados en el ingreso vehicular de la 6ta. Avenida "A" y uno ubicado en el ingreso vehicular de la 7ma. Avenida del edificio de la Secretaría de Inteligencia Estratégica del Estado.</t>
  </si>
  <si>
    <t>FERRETERIA EPA, SOCIEDAD ANONIMA</t>
  </si>
  <si>
    <t>E560097948</t>
  </si>
  <si>
    <t>E560496281</t>
  </si>
  <si>
    <t>Adquisición de 18 Rollos de 100 Metros de Cable Calibre: Awg 12; Color: Varios; Material: Cobre; Tipo: Thhn; Uso: Eléctrico, 6 Rollos de color verde, 6 Rollos de color blanco y 6 Rollos de color negro, los materiales solicitados serán utilizados por el personal de la Sección de Servicios Generales para llevar a cabo distintas instalaciones eléctricas en las remociones y remodelaciones que sean requeridas dentro del edificio de la Secretaría de Inteligencia Estratégica del Estado.</t>
  </si>
  <si>
    <t>Adquisición de 15 Rollos de Cinta adhesiva  Ancho: 19 Milímetro;  Clase: Doble cara;  Largo: 5 Metro;  Uso: Empalme, lo solicitado es para abastecimiento de la bodega de Almacén y así poder proveer a la Sección de Servicios Generales los insumos necesarios para el cumplimiento de sus funciones.</t>
  </si>
  <si>
    <t>FIGBAL, SOCIEDAD ANONIMA</t>
  </si>
  <si>
    <t>E560256272</t>
  </si>
  <si>
    <t>Adquisición de 1 cable HDMI para tableta gráfica, será utilizado por la Dirección de tecnologías de la Información para cubrir reuniones donde se necesite proyección portátil.</t>
  </si>
  <si>
    <t>E560516827</t>
  </si>
  <si>
    <t>Servicio de reparación que incluye cambio de retrovisor lado izquierdo, será utilizado para el vehículo tipo: Automóvil; marca: Toyota; línea: Yaris; color: Súper Blanco II; modelo: 2014; propiedad de la Secretaría de Inteligencia Estratégica del Estado.</t>
  </si>
  <si>
    <t>E559523335</t>
  </si>
  <si>
    <t>Adquisición de 4 unidades de Tóner; Código: Tn-850; Color: Negro; Uso: Impresora lo solicitado será para contar con existencias en el Departamento de Almacén, ya que el actual se está agotando. Este tóner es utilizado por el mismo departamento para sus actividades de impresión, por lo que es necesario para asegurar que las impresiones continúen de manera eficiente, evitando registros y la documentación de los procesos</t>
  </si>
  <si>
    <t>E559744374</t>
  </si>
  <si>
    <t>Adquisición de 2 magdalenas para refacciones de 25 miembros del subcomité Técnico-Jurídico de CONCIBER, por reuniones técnicas  los días 04, 07 y 08 de abril de 2025 en la Secretaría de Inteligencia Estratégica del Estado.</t>
  </si>
  <si>
    <t>INVERSIONES EL COLISEÑO, SOCIEDAD ANÓNIMA</t>
  </si>
  <si>
    <t>E559738994</t>
  </si>
  <si>
    <t>Adquisición de  Insumos de ferreteria, será utilizado por el personal de la Sección de Servicios Generales para las diferentes remociones y remodelaciones que se requieran dentro del edificio de la Secretaría de Inteligencia Estratégica del Estado.</t>
  </si>
  <si>
    <t>E559585349</t>
  </si>
  <si>
    <t>E559756305</t>
  </si>
  <si>
    <t>E560653344</t>
  </si>
  <si>
    <t>Adquisición de dos (2) unidades de pan de banano para refacciones de 25 miembros del subcomité Técnico-Jurídico de CONCIBER, por reuniones técnicas a realizarse los días 04, 07 y 08 de abril de 2025 en la Secretaría de Inteligencia Estratégica del Estado.</t>
  </si>
  <si>
    <t>Adquisición de 25 unidades de empanada: Relleno: Leche para refacciones de 25 miembros del subcomité Técnico-Jurídico de CONCIBER, por reuniones técnicas los días 04, 07 y 08 de abril de 2025 en la Secretaría de Inteligencia Estratégica del Estado.</t>
  </si>
  <si>
    <t>Adquisición de veintidós (22) unidades de volovanes para atención a 22 miembros titulares y suplentes del Comité Nacional de Seguridad Cibernética -CONCIBER- por reuniones ordinaria, la cual se llevará a cabo el día 24 de abril de 2025, en la Secretaría de Inteligencia Estratégica del Estado.</t>
  </si>
  <si>
    <t>LIBRERIA E IMPRENTA VIVIAN SOCIEDAD ANONIMA</t>
  </si>
  <si>
    <t>E560558279</t>
  </si>
  <si>
    <t>Adquisicion de 120 Unidades de Bolígrafo Color: Azul; Tipo de punta: Mediano, 30 Unidades de Folder Material: Plástico; Material: Plástico; Tamaño: Oficio; Uso: Oficina, 50 Unidades de Archivador Archivador; Contiene: Palanca;  Material: Vinil;  Tamaño: Carta y 50 Unidades de Archivador Archivador: Contiene: Palanca;  Material: Vinil;  Tamaño: Oficio, lo solicitado es para abastecimiento de la bodega de Almacén y así poder proveer a las diferentes Unidades Administrativas de la Secretaría de Inteligencia Estratégica del Estado los materiales de oficina necesarios.</t>
  </si>
  <si>
    <t>E560084498</t>
  </si>
  <si>
    <t>Licencia  Adobe Creative Cloud, servicio de acceso a programas de diseño gráfico, edición de video y diseño web, se requiere para un periodo de 12 meses , la cual será utilizada por la Unidad de Relaciones Públicas, con la computadora que se identifica con numero de SICOIN 6B1096, para la generación de diseños de material impreso y audiovisuales, que coadyuven en la presentación de informes de inteligencia en el ámbito estratégico, así como de otras acciones de la Secretaría de Inteligencia Estratégica del Estado, para lo cual se requiere contar con un software de diseño especializado.</t>
  </si>
  <si>
    <t>E559685939</t>
  </si>
  <si>
    <t>E560102860</t>
  </si>
  <si>
    <t>Adquisición de 2 almuerzos, para la atención de visitas oficiales en reunión, con autoridades de la Secretaría Inteligencia Estratégica del Estado, el día 07 de abril de 2025, en las instalaciones de la Secretaría.</t>
  </si>
  <si>
    <t>Adquisición de 14 almuerzos, para atender a los participantes de la Dirección Administrativa que asistirán al Taller de Seguridad Industrial el día 11 de abril en las instalaciones de la Secretaría de Inteligencia Estratégica del Estado.</t>
  </si>
  <si>
    <t>NOVEX, SOCIEDAD ANONIMA</t>
  </si>
  <si>
    <t>E559952538</t>
  </si>
  <si>
    <t>E559995083</t>
  </si>
  <si>
    <t>E559997477</t>
  </si>
  <si>
    <t>E560101147</t>
  </si>
  <si>
    <t>E560671652</t>
  </si>
  <si>
    <t>Adquisición de 75 Unidades de Tubo Diámetro: 1 1/2 pulgada;  Longitud: 6 Metro;  Material: Pvc;  Presión: 160 Libra por Pulgada Cuadrada;  Uso: Agua potable, 40 Unidades de Codo Ángulo: 90 grados; Diámetro: 1 1/2 pulgada; Material: Pvc; Tipo de conexión: Liso; Uso: Agua potable y 20 Unidades de Cinta de aislar; Ancho: 3/4 pulgadas;  Largo: 66 Pies;  Material: Vinil;  Tipo: 33+, los materiales solicitados serán utilizados por el personal de la Sección de Servicios Generales para llevar a cabo distintas instalaciones eléctricas en las remociones y remodelaciones que sean requeridas dentro del edificio de la Secretaría de Inteligencia Estratégica del Estado.</t>
  </si>
  <si>
    <t>Adquisición de 4 Unidades de Niple Diámetro: 1/2 pulgada; Largo: 4 Pulgadas(s); Material: Hierro galvanizado (hg) y 4 Unidades de Codo Ángulo: 90 grados; Grosor: 1/2 pulgada; Material: Hierro galvanizado (hg); Tipo: Con rosca; Uso: Agua potable, Los materiales solicitados serán utilizados por el personal de la Sección de Servicios Generales para llevar a cabo distintas instalaciones de plomería y fontanería en las remociones y remodelaciones que sean requeridas dentro del edificio de la Secretaría de Inteligencia Estratégica del Estado.</t>
  </si>
  <si>
    <t>Adquisición de 2 Unidades de Brida (flange) Diámetro: 3 Pulgadas;  Espesor: 0.75 Pulgadas;  Material: Pvc;  Número de agujeros: 8, los materiales solicitados serán utilizados por el personal de la Sección de Servicios Generales para llevar a cabo distintas instalaciones de plomería y fontanería en las remociones y remodelaciones que sean requeridas dentro del edificio de la Secretaría de Inteligencia Estratégica del Estado.</t>
  </si>
  <si>
    <t>Adquisición de 200 Unidades de Candado Material: Hierro; Tamaño: 30 Milímetro, los candados son utilizados para los locker que se encuentran en el segundo nivel, los cuales sirven para guardar las pertenencias del personal de la Secretaría de Inteligencia Estratégica del Estado</t>
  </si>
  <si>
    <t>Adquisición de 35 Tubos de 300 Mililitros de Silicón Color: Blanco; Uso: Sellador Para cielo falso pvc color blanco y 25 Rollos de 1 Libra de Alambre Calibre: 16 ;  Material: Galvanizado, los materiales solicitados serán utilizados por el personal de la Sección de Servicios Generales para llevar a cabo instalaciones de cielo falso en las remociones y remodelaciones que sean requeridas dentro del edificio de la Secretaría de Inteligencia Estratégica del Estado.</t>
  </si>
  <si>
    <t>g</t>
  </si>
  <si>
    <t>NUEVOS ALMACENES, SOCIEDAD ANONIMA</t>
  </si>
  <si>
    <t>E559645120</t>
  </si>
  <si>
    <t>E559765274</t>
  </si>
  <si>
    <t>E559766874</t>
  </si>
  <si>
    <t>E559767986</t>
  </si>
  <si>
    <t>E559934432</t>
  </si>
  <si>
    <t>E560105355</t>
  </si>
  <si>
    <t>E560200803</t>
  </si>
  <si>
    <t>E560501501</t>
  </si>
  <si>
    <t>Adquisición de 6 rollos de lazo Diámetro: 1/4 pulgadas; Material: Polipropileno; Tipo: Trenzado</t>
  </si>
  <si>
    <t>Adquisición de 5 Empaque - 50 Unidad(es) Clavo con escuadra Largo: 1 Pulgadas; Material: Metal; Uso: Pistola de impacto para fijación, lo solicitado será utilizado por el personal de la Sección de Servicios Generales para el cumplimiento y desempeño de las distintas tareas asignadas para llevar a cabo remociones y remodelaciones dentro del Edificio de las Secretaría de Inteligencia Estratégica del Estado.</t>
  </si>
  <si>
    <t>Adquisición de 2 unidades de Rotomartillo inalámbrico, será utilizado por el personal de la Sección de Servicios Generales para el cumplimiento de tareas y atribuciones requeridas para las diferentes remociones y remodelaciones que se requieran dentro del edificio de la Secretaría de Inteligencia Estratégica del Estado.</t>
  </si>
  <si>
    <t>Adquisición de 4 Empaque - 2500 Unidades de Clavo para clavadora neumática: Largo: 2 pulgada; Material: Metal y 8 Empaque - 2500 Unidades de Clavo para clavadora neumática: Largo: 1 1/4 pulgada; Material: Metal,  será utilizado por el personal de la Sección de Servicios Generales para el cumplimiento y desempeño de las distintas tareas asignadas para llevar a cabo remociones y remodelaciones dentro del Edificio de las Secretaría de Inteligencia Estratégica del Estado.</t>
  </si>
  <si>
    <t>Adquisición de 20 Unidades de Disco diamantado de 7 pulgadas para corte de concreto, 2 Unidades de Alicate Tamaño: 8 Pulgadas(s); Uso: Eléctrico; Voltaje máximo de aislamiento: 600 Voltio(s) y 1 Unidad de Alicate pelacables;  Corte: Peladora de cable;  Largo: 8 Pulgadas;  Mango: Antideslizante; Material: Acero;  Tipo: Autoajustable, lo solicitado será utilizado por el personal de la Sección de Servicios Generales para el cumplimiento y desempeño de las distintas tareas asignadas para llevar a cabo remociones y remodelaciones dentro del Edificio de las Secretaría de Inteligencia Estratégica del Estado.</t>
  </si>
  <si>
    <t>Adquisicion de 600 Unidades de Tarugo Diámetro: 9/32 pulgadas;  Largo: 30 Milímetro;  Material: Plástico;  Uso: Concreto y 50 Empaques de 10 Unidades de Tarugo Material: Plástico; Tamaño: 40 Milímetro(s); Tipo: Diente de tiburón, los tarugos solicitados serán utilizados por el personal de la Sección de Servicios Generales para el cumplimiento y desempeño de las distintas tareas asignadas para llevar a cabo remociones y remodelaciones dentro del Edificio de las Secretaría de Inteligencia Estratégica del Estado.</t>
  </si>
  <si>
    <t>Adquisición de 2 Unidades de Extractor de olor Capacidad de extracción: 63 metros cúbicos por minuto; Diámetro del conducto: 9.8 Centímetro; Material: Plástico; Rejilla: Removible; Tensión: 110 Voltio, lo solicitado será utilizado por el personal de la Sección de Servicios Generales para cambiar los que no funcionan en los módulos de baño que funcionan dentro del edificio de la Secretaría de Inteligencia Estratégica del Estado. Servicios Generales y Transportes de la Secretaría de Inteligencia Estratégica del Estado.</t>
  </si>
  <si>
    <t>Adquisición de 34 Unidades de Roseta; Modelo: Rj11;  Puertos: 1, para llevar a cabo distintas reubicaciones de líneas telefónicas en las remociones y remodelaciones que sean requeridas dentro del edificio de la Secretaría de Inteligencia Estratégica del Estado.</t>
  </si>
  <si>
    <t>E560117736</t>
  </si>
  <si>
    <t>Adquisicion de 2 Unidades de Hule para sello; Ancho: 15 Milímetro;  Largo: 45 Milímetro;  Líneas: 4 y 1 Unidad de Hule para sello Ancho: 18 Milímetro;  Largo: 47 Milímetro;  Líneas: 4, Lo solicitado será utilizado por el personal de la Secretaría de Inteligencia Estratégica del estado, para el sellado de diferentes documentos en función de sus labores.</t>
  </si>
  <si>
    <t>PÉREZ,LÓPEZ,,MIGUEL,</t>
  </si>
  <si>
    <t>E560112343</t>
  </si>
  <si>
    <t>Adquisición de 2 Unidades de Dispensador automático de aromatizante Capacidad: 180 Mililitro;  Fuente de energía: Baterías;  Material: Polipropileno y 25 Envases de 180 Gramos de Aromatizante Estado: Líquido; Tipo: Ambiental, lo solicitado será utilizado por el personal de Servicios Generales para aromatizar de forma automática los módulos de baños que se encuentran dentro de la Secretaría de Inteligencia Estratégica del Estado.</t>
  </si>
  <si>
    <t>SAMBORO, SOCIEDAD ANONIMA</t>
  </si>
  <si>
    <t>E560024452</t>
  </si>
  <si>
    <t>Adquisición de 95.20 metro cuadrado de Piso Dimensión: 31 x 31 cm; Material: Cerámico, serán utilizados por el personal de la Sección de Servicios Generales para llevar a cabo cambio de piso dañado en los módulos de baños en las remociones y remodelaciones que sean requeridas dentro del edificio de la Secretaría de Inteligencia Estratégica del Estado</t>
  </si>
  <si>
    <t>E560641273</t>
  </si>
  <si>
    <t>Servicio de mantenimiento y servicio de reparación, lo solicitado será utilizado para el vehículo tipo: Camioneta; marca: Toyota; línea: Prado; color: Gris Metálico; modelo: 2012; propiedad de la Secretaría de Inteligencia Estratégica del Estado.</t>
  </si>
  <si>
    <t>SERVICIOS INNOVADORES DE COMUNICACION Y ENTRETENIMIENTO, SOCIEDAD ANONIMA</t>
  </si>
  <si>
    <t>E560610432</t>
  </si>
  <si>
    <t>E560617380</t>
  </si>
  <si>
    <t>E560620152</t>
  </si>
  <si>
    <t>E560623143</t>
  </si>
  <si>
    <t>Servicio de Cable, para proporcionar señal de cable a la TV que se ubica en el cuarto nivel de la Secretaría de Inteligencia Estratégica del Estado, correspondiente al mes de abril de 2025</t>
  </si>
  <si>
    <t>Servicio de cable, para proporcionar señal de cable a la TV que se ubica en el quinto nivel de la Secretaría de Inteligencia Estratégica del Estado, correspondiente al mes de abril de 2025</t>
  </si>
  <si>
    <t>Servicio de cable, para proporcionar señal de cable a la TV que se ubica en el sexto nivel de la Secretaría de Inteligencia Estratégica del Estado, correspondiente al mes de abril de 2025</t>
  </si>
  <si>
    <t>Servicio de cable, el servicio solicitado será para proporcionar señal de cable a la TV que se ubica en el Despacho Superior de la Secretaría de Inteligencia Estratégica del Estado, correspondiente al mes de abril de 2025</t>
  </si>
  <si>
    <t>SISTEMAS TECNICOS DE GUATEMALA SOCIEDAD ANONIMA</t>
  </si>
  <si>
    <t>E559791186</t>
  </si>
  <si>
    <t>E560669429</t>
  </si>
  <si>
    <t>E560670214</t>
  </si>
  <si>
    <t>Adquisición de 3 Cajas de 100 Unidades de Fulminante; Calibre: 22; Color: Amarillo; Uso: Pistola de impacto para fijación, lo solicitado será utilizado por el personal de la Sección de Servicios Generales para el cumplimiento y desempeño de las distintas tareas asignadas para llevar a cabo remociones y remodelaciones dentro del Edificio de las Secretaría de Inteligencia Estratégica del Estado.</t>
  </si>
  <si>
    <t>Adquisición de 314 Unidades de Perfil angular Ancho: 7/8 pulgada;  Grosor: 0.25 Milímetro;  Largo: 10 Pies;  Material: Lámina galvanizada;  Uso: Cielo falso, 56 Unidades de Perfil "h" Ancho: 40 Milímetro;  Grosor: 8 Milímetro;  Largo: 5.95 Metro;  Material: Pvc, 80 Unidades de Moldura Grosor: 8 Milímetro;  Largo: 5.95 Metro;  Material: Pvc y 420 Unidades de Canaleta de carga Ancho: 1 1/2 pulgadas;  Largo: 12 Pies;  Material: Lámina metálica galvanizada, los materiales solicitados serán utilizados por el personal de la Sección de Servicios Generales para llevar a cabo instalaciones de cielo falso en las remociones y remodelaciones que sean requeridas dentro del edificio de la Secretaría de Inteligencia Estratégica del Estado.</t>
  </si>
  <si>
    <t>Adquisición de tornillos para tablayeso de diferentes tamaños,serán utilizados por el personal de la Sección de Servicios Generales para el cumplimiento y desempeño de las distintas tareas asignadas para llevar a cabo remociones y remodelaciones dentro del Edificio de las Secretaría de Inteligencia Estratégica del Estado.</t>
  </si>
  <si>
    <t>SOLACON, SOCIEDAD ANONIMA</t>
  </si>
  <si>
    <t>E560557671</t>
  </si>
  <si>
    <t>Servicio de instalación de film de control de privacidad, para instalar película de polarizado en las ventanas del módulo de baños de damas del segundo nivel del edificio de la SIE, para brindar control de privacidad durante el uso de dicho espacio.</t>
  </si>
  <si>
    <t>E559501447</t>
  </si>
  <si>
    <t>E560658818</t>
  </si>
  <si>
    <t>Adquisición de 2 unidades de Cables micro HDMI a HDMI ultra delgado de 1.8 m, será utilizado por la Dirección de tecnologías de la información de la Secretaría de Inteligencia Estratégica del Estado para cubrir reuniones donde se necesite proyección portátil.</t>
  </si>
  <si>
    <t>Adquisición de caja de 305 Metro de Cable de red utp Calibre: 24 awg;  Categoría: 6;  Pares trenzados: 4, lo materiales solicitados serán utilizados por el personal de la Sección de Servicios Generales para llevar a cabo distintas reubicaciones de líneas telefónicas en las remociones y remodelaciones que sean requeridas dentro del edificio de la Secretaría de Inteligencia Estratégica del Estado.</t>
  </si>
  <si>
    <t>E559603932</t>
  </si>
  <si>
    <t>Servicio de telefonía móvil para el mes de marzo de 2025 para 50 líneas, será utilizado por los servidores públicos que laboran en la Secretaría de Inteligencia Estratégica del Estado.</t>
  </si>
  <si>
    <t>1726328K</t>
  </si>
  <si>
    <t>URBINA,RUIZ,,GERSON,</t>
  </si>
  <si>
    <t>E560707886</t>
  </si>
  <si>
    <t>Servicio de mantenimiento a 14 Destructoras de papel, para realizar el servicio de mantenimiento preventivo las destructoras de papel que están en uso dentro del edificio de la Secretaría de Inteligencia Estratégica del Estado.</t>
  </si>
  <si>
    <t>LEOFASA, SOCIEDAD ANÓNIMA</t>
  </si>
  <si>
    <t>E560353464</t>
  </si>
  <si>
    <t>Servicio de mantenimiento a 17 sistemas de control de acceso,  Las puertas están ubicadas en distintos niveles del edificio de la Secretaría deInteligencia Estratégica del Estado.</t>
  </si>
  <si>
    <t>LEY DE PRESUPUESTO GENERAL DE INGRESOS Y EGRESOS DEL ESTADO PARA EL EJERCICIO FISCAL DOS MIL VEINTICINCO)</t>
  </si>
  <si>
    <t>Información sobre las adquisiciones realizadas en la modalidad de compra de baja cuantía y Contratación de Servicios Básicos</t>
  </si>
  <si>
    <t>Período del 01 al 30 de Abril de 2025</t>
  </si>
  <si>
    <t>NPG CONCURSO</t>
  </si>
  <si>
    <t>FECHA PUBLICACION</t>
  </si>
  <si>
    <t>ENTIDAD COMPRADORA</t>
  </si>
  <si>
    <t>UNIDAD COMPRADORA</t>
  </si>
  <si>
    <t>MODALIDAD</t>
  </si>
  <si>
    <t>DESCRIPCION</t>
  </si>
  <si>
    <t>PROVEEDOR</t>
  </si>
  <si>
    <t>ESTATUS</t>
  </si>
  <si>
    <t>MONTO NPG</t>
  </si>
  <si>
    <t>CANTIDAD FACTURAS</t>
  </si>
  <si>
    <t>TOTAL FACTURAS</t>
  </si>
  <si>
    <t>E559906285</t>
  </si>
  <si>
    <t>DIRECCION FINANCIERA SIE</t>
  </si>
  <si>
    <t>Compra de Baja Cuantía (Art.43 inciso a)</t>
  </si>
  <si>
    <t>Servicio de estacionamiento en Centro comercial Naranjo Mall, cumpliendo comisión en Cemaco para el Depto. De Contrataciones de la DA.</t>
  </si>
  <si>
    <t>INMOBILIARIA COSTA MESA, S.A.</t>
  </si>
  <si>
    <t>Publicado</t>
  </si>
  <si>
    <t>E559907257</t>
  </si>
  <si>
    <t>E560423160</t>
  </si>
  <si>
    <t>Contratación de Servicios Básicos (Art.44 inciso g)</t>
  </si>
  <si>
    <t>Servicio de extracción de basura para el edificio de la SIE, correspondiente al mes de abril de 2025.</t>
  </si>
  <si>
    <t>PEREZ DEL CID FLORENCIO DE JESUS</t>
  </si>
  <si>
    <t>E560762534</t>
  </si>
  <si>
    <t>Compra de forma urgente de reposadera de push y tornillos de 3", para realizar una reparación necesaria en el módulo de baños de mujeres en la cuadra de DAIS.</t>
  </si>
  <si>
    <t>GONZALEZ BOJORQUEZ HUGO AMILCAR</t>
  </si>
  <si>
    <t>Totales</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</si>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</sst>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quot;* #,##0.00_-;\-&quot;Q&quot;* #,##0.00_-;_-&quot;Q&quot;* &quot;-&quot;??_-;_-@_-"/>
    <numFmt numFmtId="164" formatCode="#,##0;\-#,##0;#,##0;\@"/>
    <numFmt numFmtId="165" formatCode="_-[$Q-100A]* #,##0.00_-;\-[$Q-100A]* #,##0.00_-;_-[$Q-100A]* &quot;-&quot;??_-;_-@_-"/>
    <numFmt numFmtId="166" formatCode="dd\-mm\-yy;@"/>
    <numFmt numFmtId="167" formatCode="dd/mm/yyyy"/>
    <numFmt numFmtId="168" formatCode="#,##0.000"/>
  </numFmts>
  <fonts count="9" x14ac:knownFonts="1">
    <font>
      <sz val="11"/>
      <color indexed="8"/>
      <name val="Calibri"/>
      <family val="2"/>
      <scheme val="minor"/>
    </font>
    <font>
      <sz val="11"/>
      <color indexed="8"/>
      <name val="Altivo Regular"/>
      <family val="2"/>
    </font>
    <font>
      <b/>
      <sz val="11"/>
      <color theme="1"/>
      <name val="Altivo Regular"/>
      <family val="2"/>
    </font>
    <font>
      <sz val="11"/>
      <color indexed="8"/>
      <name val="Altivo Light"/>
      <family val="2"/>
    </font>
    <font>
      <b/>
      <sz val="11"/>
      <color indexed="8"/>
      <name val="Altivo Regular"/>
      <family val="2"/>
    </font>
    <font>
      <b/>
      <sz val="12"/>
      <color theme="0"/>
      <name val="Altivo Regular"/>
      <family val="2"/>
    </font>
    <font>
      <sz val="11"/>
      <name val="Calibri"/>
    </font>
    <font>
      <b/>
      <sz val="11"/>
      <name val="Calibri"/>
      <family val="2"/>
    </font>
    <font>
      <b/>
      <sz val="12"/>
      <color rgb="FFF9FFFF"/>
      <name val="Calibri"/>
      <family val="2"/>
    </font>
  </fonts>
  <fills count="8">
    <fill>
      <patternFill patternType="none"/>
    </fill>
    <fill>
      <patternFill patternType="gray125"/>
    </fill>
    <fill>
      <patternFill patternType="solid">
        <fgColor theme="4" tint="-0.499984740745262"/>
        <bgColor indexed="64"/>
      </patternFill>
    </fill>
    <fill>
      <patternFill patternType="solid">
        <fgColor theme="4" tint="0.79998168889431442"/>
        <bgColor indexed="64"/>
      </patternFill>
    </fill>
    <fill>
      <patternFill patternType="solid">
        <fgColor theme="0"/>
        <bgColor indexed="64"/>
      </patternFill>
    </fill>
    <fill>
      <patternFill patternType="solid">
        <fgColor rgb="FF434F7F"/>
      </patternFill>
    </fill>
    <fill>
      <patternFill patternType="solid">
        <fgColor rgb="FFF6F6F6"/>
      </patternFill>
    </fill>
    <fill>
      <patternFill patternType="solid">
        <fgColor rgb="FFFFFFFF"/>
      </patternFill>
    </fill>
  </fills>
  <borders count="6">
    <border>
      <left/>
      <right/>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6" fillId="0" borderId="0"/>
  </cellStyleXfs>
  <cellXfs count="65">
    <xf numFmtId="0" fontId="0" fillId="0" borderId="0" xfId="0"/>
    <xf numFmtId="0" fontId="0" fillId="0" borderId="0" xfId="0" applyAlignment="1">
      <alignment wrapText="1"/>
    </xf>
    <xf numFmtId="0" fontId="0" fillId="0" borderId="0" xfId="0" applyAlignment="1">
      <alignment horizontal="center"/>
    </xf>
    <xf numFmtId="0" fontId="0" fillId="0" borderId="0" xfId="0"/>
    <xf numFmtId="0" fontId="1" fillId="0" borderId="0" xfId="0" applyFont="1"/>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164" fontId="3" fillId="0" borderId="2" xfId="0" applyNumberFormat="1" applyFont="1" applyBorder="1" applyAlignment="1">
      <alignment horizontal="center" vertical="center"/>
    </xf>
    <xf numFmtId="0" fontId="5" fillId="2" borderId="1" xfId="0" applyFont="1" applyFill="1" applyBorder="1" applyAlignment="1">
      <alignment horizontal="center" vertical="center" wrapText="1"/>
    </xf>
    <xf numFmtId="44" fontId="5" fillId="2" borderId="1" xfId="0" applyNumberFormat="1" applyFont="1" applyFill="1" applyBorder="1" applyAlignment="1">
      <alignment horizontal="center" vertical="center" wrapText="1"/>
    </xf>
    <xf numFmtId="0" fontId="3" fillId="0" borderId="2" xfId="0" applyNumberFormat="1" applyFont="1" applyBorder="1" applyAlignment="1">
      <alignment horizontal="center" vertical="center"/>
    </xf>
    <xf numFmtId="165" fontId="0" fillId="0" borderId="0" xfId="0" applyNumberFormat="1" applyAlignment="1">
      <alignment horizontal="center"/>
    </xf>
    <xf numFmtId="165" fontId="5" fillId="2" borderId="1" xfId="0" applyNumberFormat="1" applyFont="1" applyFill="1" applyBorder="1" applyAlignment="1">
      <alignment horizontal="center" vertical="center" wrapText="1"/>
    </xf>
    <xf numFmtId="165" fontId="3" fillId="0" borderId="2" xfId="0" applyNumberFormat="1" applyFont="1" applyBorder="1" applyAlignment="1">
      <alignment horizontal="center" vertical="center" wrapText="1"/>
    </xf>
    <xf numFmtId="165" fontId="3" fillId="0" borderId="2" xfId="0" applyNumberFormat="1" applyFont="1" applyBorder="1" applyAlignment="1">
      <alignment horizontal="center" vertical="center"/>
    </xf>
    <xf numFmtId="166" fontId="0" fillId="0" borderId="0" xfId="0" applyNumberFormat="1"/>
    <xf numFmtId="166" fontId="5" fillId="2" borderId="1" xfId="0" applyNumberFormat="1" applyFont="1" applyFill="1" applyBorder="1" applyAlignment="1">
      <alignment horizontal="center" vertical="center" wrapText="1"/>
    </xf>
    <xf numFmtId="166" fontId="3" fillId="0" borderId="2" xfId="0" applyNumberFormat="1" applyFont="1" applyBorder="1" applyAlignment="1">
      <alignment horizontal="center" vertical="center"/>
    </xf>
    <xf numFmtId="166" fontId="3" fillId="0" borderId="2" xfId="0" applyNumberFormat="1" applyFont="1" applyBorder="1" applyAlignment="1">
      <alignment horizontal="center" vertical="center" wrapText="1"/>
    </xf>
    <xf numFmtId="0" fontId="3" fillId="0" borderId="2" xfId="0" applyFont="1" applyBorder="1" applyAlignment="1">
      <alignment horizontal="center" vertical="center"/>
    </xf>
    <xf numFmtId="165" fontId="3" fillId="3" borderId="2" xfId="0" applyNumberFormat="1" applyFont="1" applyFill="1" applyBorder="1" applyAlignment="1">
      <alignment horizontal="center" vertical="center" wrapText="1"/>
    </xf>
    <xf numFmtId="164" fontId="3" fillId="3" borderId="2" xfId="0" applyNumberFormat="1" applyFont="1" applyFill="1" applyBorder="1" applyAlignment="1">
      <alignment horizontal="center" vertical="center"/>
    </xf>
    <xf numFmtId="165" fontId="3" fillId="3" borderId="2" xfId="0" applyNumberFormat="1" applyFont="1" applyFill="1" applyBorder="1" applyAlignment="1">
      <alignment horizontal="center" vertical="center"/>
    </xf>
    <xf numFmtId="166" fontId="3" fillId="0" borderId="4" xfId="0" applyNumberFormat="1" applyFont="1" applyBorder="1" applyAlignment="1">
      <alignment horizontal="center" vertical="center"/>
    </xf>
    <xf numFmtId="0" fontId="3" fillId="0" borderId="4" xfId="0" applyFont="1" applyBorder="1" applyAlignment="1">
      <alignment horizontal="center" vertical="center"/>
    </xf>
    <xf numFmtId="14" fontId="3" fillId="0" borderId="2" xfId="0" applyNumberFormat="1" applyFont="1" applyBorder="1" applyAlignment="1">
      <alignment horizontal="center" vertical="center" wrapText="1"/>
    </xf>
    <xf numFmtId="0" fontId="3" fillId="0" borderId="4" xfId="0" applyFont="1" applyBorder="1" applyAlignment="1">
      <alignment horizontal="left" vertical="center" wrapText="1"/>
    </xf>
    <xf numFmtId="0" fontId="3" fillId="4" borderId="2" xfId="0" applyFont="1" applyFill="1" applyBorder="1" applyAlignment="1">
      <alignment horizontal="center" vertical="center" wrapText="1"/>
    </xf>
    <xf numFmtId="165" fontId="3" fillId="4" borderId="2" xfId="0" applyNumberFormat="1" applyFont="1" applyFill="1" applyBorder="1" applyAlignment="1">
      <alignment horizontal="center" vertical="center"/>
    </xf>
    <xf numFmtId="164" fontId="3" fillId="4" borderId="2" xfId="0" applyNumberFormat="1" applyFont="1" applyFill="1" applyBorder="1" applyAlignment="1">
      <alignment horizontal="center" vertical="center"/>
    </xf>
    <xf numFmtId="14" fontId="3" fillId="4" borderId="2"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center"/>
    </xf>
    <xf numFmtId="0" fontId="4" fillId="0" borderId="0" xfId="0" applyFont="1" applyAlignment="1">
      <alignment horizontal="center" wrapText="1"/>
    </xf>
    <xf numFmtId="0" fontId="1" fillId="0" borderId="0" xfId="0" applyFont="1" applyBorder="1" applyAlignment="1">
      <alignment horizontal="center" vertical="center" wrapText="1"/>
    </xf>
    <xf numFmtId="14" fontId="3" fillId="3" borderId="2" xfId="0" applyNumberFormat="1" applyFont="1" applyFill="1" applyBorder="1" applyAlignment="1">
      <alignment horizontal="center" vertical="center"/>
    </xf>
    <xf numFmtId="0" fontId="1" fillId="0" borderId="0" xfId="0" applyFont="1" applyAlignment="1">
      <alignment horizontal="center" wrapText="1"/>
    </xf>
    <xf numFmtId="0" fontId="2" fillId="0" borderId="0" xfId="0" applyFont="1" applyBorder="1" applyAlignment="1">
      <alignment horizontal="center"/>
    </xf>
    <xf numFmtId="0" fontId="1" fillId="0" borderId="0" xfId="0" applyFont="1" applyBorder="1" applyAlignment="1">
      <alignment horizontal="center"/>
    </xf>
    <xf numFmtId="14" fontId="3" fillId="3" borderId="3" xfId="0" applyNumberFormat="1" applyFont="1" applyFill="1" applyBorder="1" applyAlignment="1">
      <alignment horizontal="center" vertical="center"/>
    </xf>
    <xf numFmtId="14" fontId="3" fillId="3" borderId="4" xfId="0" applyNumberFormat="1" applyFont="1" applyFill="1" applyBorder="1" applyAlignment="1">
      <alignment horizontal="center" vertical="center"/>
    </xf>
    <xf numFmtId="14" fontId="3" fillId="3" borderId="5" xfId="0" applyNumberFormat="1" applyFont="1" applyFill="1" applyBorder="1" applyAlignment="1">
      <alignment horizontal="center" vertical="center"/>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6" fillId="0" borderId="0" xfId="1" applyNumberFormat="1" applyFont="1" applyProtection="1"/>
    <xf numFmtId="0" fontId="7" fillId="0" borderId="0" xfId="1" applyNumberFormat="1" applyFont="1" applyAlignment="1" applyProtection="1">
      <alignment horizontal="center"/>
    </xf>
    <xf numFmtId="0" fontId="6" fillId="0" borderId="0" xfId="1" applyNumberFormat="1" applyFont="1" applyAlignment="1" applyProtection="1">
      <alignment horizontal="center"/>
    </xf>
    <xf numFmtId="0" fontId="8" fillId="5" borderId="0" xfId="1" applyFont="1" applyFill="1" applyAlignment="1">
      <alignment horizontal="center" vertical="center" wrapText="1"/>
    </xf>
    <xf numFmtId="0" fontId="8" fillId="5" borderId="0" xfId="1" applyFont="1" applyFill="1" applyAlignment="1">
      <alignment horizontal="center" vertical="center"/>
    </xf>
    <xf numFmtId="0" fontId="6" fillId="0" borderId="0" xfId="1" applyNumberFormat="1" applyFont="1" applyAlignment="1" applyProtection="1">
      <alignment vertical="center"/>
    </xf>
    <xf numFmtId="0" fontId="6" fillId="6" borderId="2" xfId="1" applyFill="1" applyBorder="1" applyAlignment="1">
      <alignment horizontal="center" vertical="center"/>
    </xf>
    <xf numFmtId="167" fontId="6" fillId="6" borderId="2" xfId="1" applyNumberFormat="1" applyFill="1" applyBorder="1" applyAlignment="1">
      <alignment horizontal="center" vertical="center"/>
    </xf>
    <xf numFmtId="0" fontId="6" fillId="7" borderId="2" xfId="1" applyFill="1" applyBorder="1" applyAlignment="1">
      <alignment horizontal="left" vertical="center" wrapText="1"/>
    </xf>
    <xf numFmtId="0" fontId="6" fillId="6" borderId="2" xfId="1" applyFill="1" applyBorder="1" applyAlignment="1">
      <alignment horizontal="left" vertical="center"/>
    </xf>
    <xf numFmtId="0" fontId="6" fillId="6" borderId="2" xfId="1" applyFill="1" applyBorder="1" applyAlignment="1">
      <alignment horizontal="left" vertical="center" wrapText="1"/>
    </xf>
    <xf numFmtId="168" fontId="6" fillId="6" borderId="2" xfId="1" applyNumberFormat="1" applyFill="1" applyBorder="1" applyAlignment="1">
      <alignment horizontal="center" vertical="center"/>
    </xf>
    <xf numFmtId="0" fontId="6" fillId="7" borderId="2" xfId="1" applyFill="1" applyBorder="1" applyAlignment="1">
      <alignment horizontal="center" vertical="center"/>
    </xf>
    <xf numFmtId="167" fontId="6" fillId="7" borderId="2" xfId="1" applyNumberFormat="1" applyFill="1" applyBorder="1" applyAlignment="1">
      <alignment horizontal="center" vertical="center"/>
    </xf>
    <xf numFmtId="0" fontId="6" fillId="7" borderId="2" xfId="1" applyFill="1" applyBorder="1" applyAlignment="1">
      <alignment horizontal="left" vertical="center"/>
    </xf>
    <xf numFmtId="168" fontId="6" fillId="7" borderId="2" xfId="1" applyNumberFormat="1" applyFill="1" applyBorder="1" applyAlignment="1">
      <alignment horizontal="center" vertical="center"/>
    </xf>
    <xf numFmtId="0" fontId="7" fillId="7" borderId="2" xfId="1" applyFont="1" applyFill="1" applyBorder="1" applyAlignment="1">
      <alignment horizontal="right" vertical="center"/>
    </xf>
    <xf numFmtId="167" fontId="7" fillId="7" borderId="2" xfId="1" applyNumberFormat="1" applyFont="1" applyFill="1" applyBorder="1" applyAlignment="1">
      <alignment horizontal="right" vertical="center"/>
    </xf>
    <xf numFmtId="168" fontId="7" fillId="7" borderId="2" xfId="1" applyNumberFormat="1" applyFont="1" applyFill="1" applyBorder="1" applyAlignment="1">
      <alignment horizontal="center" vertical="center"/>
    </xf>
    <xf numFmtId="0" fontId="7" fillId="7" borderId="2" xfId="1"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605118</xdr:colOff>
      <xdr:row>0</xdr:row>
      <xdr:rowOff>123265</xdr:rowOff>
    </xdr:from>
    <xdr:to>
      <xdr:col>1</xdr:col>
      <xdr:colOff>705970</xdr:colOff>
      <xdr:row>5</xdr:row>
      <xdr:rowOff>25773</xdr:rowOff>
    </xdr:to>
    <xdr:pic>
      <xdr:nvPicPr>
        <xdr:cNvPr id="2" name="Imagen 1" descr="\\datastore.sie.local\User$\sygonzalez\Desktop\Stefany\2023\SIE-LOGO.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5118" y="123265"/>
          <a:ext cx="1091452" cy="8550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1333500</xdr:colOff>
      <xdr:row>1</xdr:row>
      <xdr:rowOff>38100</xdr:rowOff>
    </xdr:from>
    <xdr:to>
      <xdr:col>1</xdr:col>
      <xdr:colOff>2361001</xdr:colOff>
      <xdr:row>6</xdr:row>
      <xdr:rowOff>32116</xdr:rowOff>
    </xdr:to>
    <xdr:pic>
      <xdr:nvPicPr>
        <xdr:cNvPr id="2" name="Imagen 1" descr="Secretaría de Inteligencia Estratégica del Estado - Guatema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3100" y="228600"/>
          <a:ext cx="1025769" cy="10053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tabSelected="1" zoomScale="85" zoomScaleNormal="85" workbookViewId="0">
      <selection activeCell="O9" sqref="O9"/>
    </sheetView>
  </sheetViews>
  <sheetFormatPr baseColWidth="10" defaultColWidth="9.140625" defaultRowHeight="15" x14ac:dyDescent="0.25"/>
  <cols>
    <col min="1" max="1" width="14.85546875" style="45" customWidth="1"/>
    <col min="2" max="2" width="17" style="45" customWidth="1"/>
    <col min="3" max="3" width="35.7109375" style="45" customWidth="1"/>
    <col min="4" max="4" width="21.85546875" style="45" customWidth="1"/>
    <col min="5" max="5" width="25.7109375" style="45" customWidth="1"/>
    <col min="6" max="6" width="35.5703125" style="45" customWidth="1"/>
    <col min="7" max="7" width="11.28515625" style="45" customWidth="1"/>
    <col min="8" max="8" width="28.85546875" style="45" customWidth="1"/>
    <col min="9" max="9" width="10.140625" style="45" customWidth="1"/>
    <col min="10" max="10" width="10.7109375" style="45" customWidth="1"/>
    <col min="11" max="11" width="13.28515625" style="45" customWidth="1"/>
    <col min="12" max="12" width="17.5703125" style="45" customWidth="1"/>
    <col min="13" max="16384" width="9.140625" style="45"/>
  </cols>
  <sheetData>
    <row r="1" spans="1:12" x14ac:dyDescent="0.25">
      <c r="C1" s="46" t="s">
        <v>9</v>
      </c>
      <c r="D1" s="46"/>
      <c r="E1" s="46"/>
      <c r="F1" s="46"/>
      <c r="G1" s="46"/>
      <c r="H1" s="46"/>
      <c r="I1" s="46"/>
      <c r="J1" s="46"/>
      <c r="K1" s="46"/>
      <c r="L1" s="46"/>
    </row>
    <row r="2" spans="1:12" x14ac:dyDescent="0.25">
      <c r="C2" s="47" t="s">
        <v>14</v>
      </c>
      <c r="D2" s="47"/>
      <c r="E2" s="47"/>
      <c r="F2" s="47"/>
      <c r="G2" s="47"/>
      <c r="H2" s="47"/>
      <c r="I2" s="47"/>
      <c r="J2" s="47"/>
      <c r="K2" s="47"/>
      <c r="L2" s="47"/>
    </row>
    <row r="3" spans="1:12" x14ac:dyDescent="0.25">
      <c r="C3" s="47" t="s">
        <v>211</v>
      </c>
      <c r="D3" s="47"/>
      <c r="E3" s="47"/>
      <c r="F3" s="47"/>
      <c r="G3" s="47"/>
      <c r="H3" s="47"/>
      <c r="I3" s="47"/>
      <c r="J3" s="47"/>
      <c r="K3" s="47"/>
      <c r="L3" s="47"/>
    </row>
    <row r="4" spans="1:12" x14ac:dyDescent="0.25">
      <c r="C4" s="46" t="s">
        <v>212</v>
      </c>
      <c r="D4" s="46"/>
      <c r="E4" s="46"/>
      <c r="F4" s="46"/>
      <c r="G4" s="46"/>
      <c r="H4" s="46"/>
      <c r="I4" s="46"/>
      <c r="J4" s="46"/>
      <c r="K4" s="46"/>
      <c r="L4" s="46"/>
    </row>
    <row r="5" spans="1:12" x14ac:dyDescent="0.25">
      <c r="C5" s="47" t="s">
        <v>213</v>
      </c>
      <c r="D5" s="47"/>
      <c r="E5" s="47"/>
      <c r="F5" s="47"/>
      <c r="G5" s="47"/>
      <c r="H5" s="47"/>
      <c r="I5" s="47"/>
      <c r="J5" s="47"/>
      <c r="K5" s="47"/>
      <c r="L5" s="47"/>
    </row>
    <row r="7" spans="1:12" s="50" customFormat="1" ht="31.5" x14ac:dyDescent="0.25">
      <c r="A7" s="48" t="s">
        <v>214</v>
      </c>
      <c r="B7" s="48" t="s">
        <v>215</v>
      </c>
      <c r="C7" s="49" t="s">
        <v>216</v>
      </c>
      <c r="D7" s="48" t="s">
        <v>217</v>
      </c>
      <c r="E7" s="49" t="s">
        <v>218</v>
      </c>
      <c r="F7" s="49" t="s">
        <v>219</v>
      </c>
      <c r="G7" s="49" t="s">
        <v>3</v>
      </c>
      <c r="H7" s="49" t="s">
        <v>220</v>
      </c>
      <c r="I7" s="49" t="s">
        <v>221</v>
      </c>
      <c r="J7" s="48" t="s">
        <v>222</v>
      </c>
      <c r="K7" s="48" t="s">
        <v>223</v>
      </c>
      <c r="L7" s="48" t="s">
        <v>224</v>
      </c>
    </row>
    <row r="8" spans="1:12" s="50" customFormat="1" ht="98.25" customHeight="1" x14ac:dyDescent="0.25">
      <c r="A8" s="51" t="s">
        <v>225</v>
      </c>
      <c r="B8" s="52">
        <v>45758</v>
      </c>
      <c r="C8" s="53" t="s">
        <v>9</v>
      </c>
      <c r="D8" s="54" t="s">
        <v>226</v>
      </c>
      <c r="E8" s="55" t="s">
        <v>227</v>
      </c>
      <c r="F8" s="55" t="s">
        <v>228</v>
      </c>
      <c r="G8" s="51">
        <v>83875778</v>
      </c>
      <c r="H8" s="55" t="s">
        <v>229</v>
      </c>
      <c r="I8" s="54" t="s">
        <v>230</v>
      </c>
      <c r="J8" s="56">
        <v>5</v>
      </c>
      <c r="K8" s="51">
        <v>1</v>
      </c>
      <c r="L8" s="56">
        <v>5</v>
      </c>
    </row>
    <row r="9" spans="1:12" s="50" customFormat="1" ht="95.25" customHeight="1" x14ac:dyDescent="0.25">
      <c r="A9" s="57" t="s">
        <v>231</v>
      </c>
      <c r="B9" s="58">
        <v>45758</v>
      </c>
      <c r="C9" s="53" t="s">
        <v>9</v>
      </c>
      <c r="D9" s="59" t="s">
        <v>226</v>
      </c>
      <c r="E9" s="53" t="s">
        <v>227</v>
      </c>
      <c r="F9" s="53" t="s">
        <v>228</v>
      </c>
      <c r="G9" s="57">
        <v>83875778</v>
      </c>
      <c r="H9" s="53" t="s">
        <v>229</v>
      </c>
      <c r="I9" s="59" t="s">
        <v>230</v>
      </c>
      <c r="J9" s="60">
        <v>5</v>
      </c>
      <c r="K9" s="57">
        <v>1</v>
      </c>
      <c r="L9" s="60">
        <v>5</v>
      </c>
    </row>
    <row r="10" spans="1:12" s="50" customFormat="1" ht="69.75" customHeight="1" x14ac:dyDescent="0.25">
      <c r="A10" s="51" t="s">
        <v>232</v>
      </c>
      <c r="B10" s="52">
        <v>45771</v>
      </c>
      <c r="C10" s="55" t="s">
        <v>9</v>
      </c>
      <c r="D10" s="54" t="s">
        <v>226</v>
      </c>
      <c r="E10" s="55" t="s">
        <v>233</v>
      </c>
      <c r="F10" s="55" t="s">
        <v>234</v>
      </c>
      <c r="G10" s="51">
        <v>4570537</v>
      </c>
      <c r="H10" s="55" t="s">
        <v>235</v>
      </c>
      <c r="I10" s="54" t="s">
        <v>230</v>
      </c>
      <c r="J10" s="56">
        <v>400</v>
      </c>
      <c r="K10" s="51">
        <v>1</v>
      </c>
      <c r="L10" s="56">
        <v>400</v>
      </c>
    </row>
    <row r="11" spans="1:12" s="50" customFormat="1" ht="93" customHeight="1" x14ac:dyDescent="0.25">
      <c r="A11" s="57" t="s">
        <v>236</v>
      </c>
      <c r="B11" s="58">
        <v>45776</v>
      </c>
      <c r="C11" s="53" t="s">
        <v>9</v>
      </c>
      <c r="D11" s="59" t="s">
        <v>226</v>
      </c>
      <c r="E11" s="53" t="s">
        <v>227</v>
      </c>
      <c r="F11" s="53" t="s">
        <v>237</v>
      </c>
      <c r="G11" s="57">
        <v>42180597</v>
      </c>
      <c r="H11" s="53" t="s">
        <v>238</v>
      </c>
      <c r="I11" s="59" t="s">
        <v>230</v>
      </c>
      <c r="J11" s="60">
        <v>118</v>
      </c>
      <c r="K11" s="57">
        <v>1</v>
      </c>
      <c r="L11" s="60">
        <v>118</v>
      </c>
    </row>
    <row r="12" spans="1:12" s="50" customFormat="1" x14ac:dyDescent="0.25">
      <c r="A12" s="61" t="s">
        <v>239</v>
      </c>
      <c r="B12" s="62"/>
      <c r="C12" s="61" t="s">
        <v>240</v>
      </c>
      <c r="D12" s="61" t="s">
        <v>240</v>
      </c>
      <c r="E12" s="61" t="s">
        <v>240</v>
      </c>
      <c r="F12" s="61" t="s">
        <v>240</v>
      </c>
      <c r="G12" s="61" t="s">
        <v>240</v>
      </c>
      <c r="H12" s="61" t="s">
        <v>240</v>
      </c>
      <c r="I12" s="61" t="s">
        <v>240</v>
      </c>
      <c r="J12" s="63">
        <f>SUM(J8:J11)</f>
        <v>528</v>
      </c>
      <c r="K12" s="64">
        <v>4</v>
      </c>
      <c r="L12" s="63">
        <f>SUM(L8:L11)</f>
        <v>528</v>
      </c>
    </row>
  </sheetData>
  <mergeCells count="6">
    <mergeCell ref="C1:L1"/>
    <mergeCell ref="C2:L2"/>
    <mergeCell ref="C3:L3"/>
    <mergeCell ref="C4:L4"/>
    <mergeCell ref="C5:L5"/>
    <mergeCell ref="A12:I12"/>
  </mergeCells>
  <pageMargins left="0" right="0" top="0.74803149606299213" bottom="0.74803149606299213" header="0.31496062992125984" footer="0.31496062992125984"/>
  <pageSetup paperSize="5"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6"/>
  <sheetViews>
    <sheetView zoomScale="55" zoomScaleNormal="55" workbookViewId="0">
      <selection activeCell="H120" sqref="H120"/>
    </sheetView>
  </sheetViews>
  <sheetFormatPr baseColWidth="10" defaultColWidth="9.140625" defaultRowHeight="15" x14ac:dyDescent="0.25"/>
  <cols>
    <col min="1" max="1" width="9.140625" style="3"/>
    <col min="2" max="2" width="36.5703125" style="1" customWidth="1"/>
    <col min="3" max="3" width="36.85546875" style="1" customWidth="1"/>
    <col min="4" max="4" width="26.85546875" style="15" customWidth="1"/>
    <col min="5" max="5" width="25.7109375" customWidth="1"/>
    <col min="6" max="6" width="54" style="1" customWidth="1"/>
    <col min="7" max="7" width="22.85546875" customWidth="1"/>
    <col min="8" max="8" width="56.5703125" style="1" customWidth="1"/>
    <col min="9" max="9" width="25" style="11" customWidth="1"/>
    <col min="10" max="10" width="20.85546875" style="2" customWidth="1"/>
  </cols>
  <sheetData>
    <row r="1" spans="2:11" s="3" customFormat="1" x14ac:dyDescent="0.25">
      <c r="B1" s="1"/>
      <c r="C1" s="1"/>
      <c r="D1" s="15"/>
      <c r="F1" s="1"/>
      <c r="H1" s="1"/>
      <c r="I1" s="11"/>
      <c r="J1" s="2"/>
    </row>
    <row r="2" spans="2:11" s="3" customFormat="1" x14ac:dyDescent="0.25">
      <c r="B2" s="34" t="s">
        <v>9</v>
      </c>
      <c r="C2" s="34"/>
      <c r="D2" s="34"/>
      <c r="E2" s="34"/>
      <c r="F2" s="34"/>
      <c r="G2" s="34"/>
      <c r="H2" s="34"/>
      <c r="I2" s="34"/>
      <c r="J2" s="34"/>
      <c r="K2" s="4"/>
    </row>
    <row r="3" spans="2:11" s="3" customFormat="1" x14ac:dyDescent="0.25">
      <c r="B3" s="35" t="s">
        <v>14</v>
      </c>
      <c r="C3" s="35"/>
      <c r="D3" s="35"/>
      <c r="E3" s="35"/>
      <c r="F3" s="35"/>
      <c r="G3" s="35"/>
      <c r="H3" s="35"/>
      <c r="I3" s="35"/>
      <c r="J3" s="35"/>
      <c r="K3" s="35"/>
    </row>
    <row r="4" spans="2:11" s="3" customFormat="1" x14ac:dyDescent="0.25">
      <c r="B4" s="35" t="s">
        <v>15</v>
      </c>
      <c r="C4" s="35"/>
      <c r="D4" s="35"/>
      <c r="E4" s="35"/>
      <c r="F4" s="35"/>
      <c r="G4" s="35"/>
      <c r="H4" s="35"/>
      <c r="I4" s="35"/>
      <c r="J4" s="35"/>
      <c r="K4" s="4"/>
    </row>
    <row r="5" spans="2:11" s="3" customFormat="1" x14ac:dyDescent="0.25">
      <c r="B5" s="38" t="s">
        <v>16</v>
      </c>
      <c r="C5" s="38"/>
      <c r="D5" s="38"/>
      <c r="E5" s="38"/>
      <c r="F5" s="38"/>
      <c r="G5" s="38"/>
      <c r="H5" s="38"/>
      <c r="I5" s="38"/>
      <c r="J5" s="38"/>
      <c r="K5" s="38"/>
    </row>
    <row r="6" spans="2:11" s="3" customFormat="1" x14ac:dyDescent="0.25">
      <c r="B6" s="39" t="s">
        <v>35</v>
      </c>
      <c r="C6" s="39"/>
      <c r="D6" s="39"/>
      <c r="E6" s="39"/>
      <c r="F6" s="39"/>
      <c r="G6" s="39"/>
      <c r="H6" s="39"/>
      <c r="I6" s="39"/>
      <c r="J6" s="39"/>
      <c r="K6" s="39"/>
    </row>
    <row r="7" spans="2:11" s="3" customFormat="1" x14ac:dyDescent="0.25">
      <c r="B7" s="37"/>
      <c r="C7" s="37"/>
      <c r="D7" s="37"/>
      <c r="E7" s="37"/>
      <c r="F7" s="37"/>
      <c r="G7" s="37"/>
      <c r="H7" s="37"/>
      <c r="I7" s="37"/>
      <c r="J7" s="37"/>
      <c r="K7" s="4"/>
    </row>
    <row r="8" spans="2:11" ht="49.5" customHeight="1" x14ac:dyDescent="0.25">
      <c r="B8" s="8" t="s">
        <v>0</v>
      </c>
      <c r="C8" s="8" t="s">
        <v>1</v>
      </c>
      <c r="D8" s="16" t="s">
        <v>2</v>
      </c>
      <c r="E8" s="8" t="s">
        <v>3</v>
      </c>
      <c r="F8" s="8" t="s">
        <v>4</v>
      </c>
      <c r="G8" s="8" t="s">
        <v>5</v>
      </c>
      <c r="H8" s="8" t="s">
        <v>6</v>
      </c>
      <c r="I8" s="12" t="s">
        <v>7</v>
      </c>
      <c r="J8" s="9" t="s">
        <v>8</v>
      </c>
    </row>
    <row r="9" spans="2:11" ht="156.75" customHeight="1" x14ac:dyDescent="0.25">
      <c r="B9" s="5" t="s">
        <v>9</v>
      </c>
      <c r="C9" s="5" t="s">
        <v>10</v>
      </c>
      <c r="D9" s="17">
        <v>45757</v>
      </c>
      <c r="E9" s="5">
        <v>169692</v>
      </c>
      <c r="F9" s="5" t="s">
        <v>32</v>
      </c>
      <c r="G9" s="5" t="s">
        <v>33</v>
      </c>
      <c r="H9" s="6" t="s">
        <v>34</v>
      </c>
      <c r="I9" s="13">
        <v>100</v>
      </c>
      <c r="J9" s="7">
        <v>1</v>
      </c>
    </row>
    <row r="10" spans="2:11" ht="44.25" customHeight="1" x14ac:dyDescent="0.25">
      <c r="B10" s="36" t="s">
        <v>23</v>
      </c>
      <c r="C10" s="36"/>
      <c r="D10" s="36"/>
      <c r="E10" s="36"/>
      <c r="F10" s="36"/>
      <c r="G10" s="36"/>
      <c r="H10" s="36"/>
      <c r="I10" s="20">
        <f>SUM(I9)</f>
        <v>100</v>
      </c>
      <c r="J10" s="21">
        <f>SUM(J9:J9)</f>
        <v>1</v>
      </c>
    </row>
    <row r="11" spans="2:11" ht="130.5" customHeight="1" x14ac:dyDescent="0.25">
      <c r="B11" s="5" t="s">
        <v>9</v>
      </c>
      <c r="C11" s="5" t="s">
        <v>10</v>
      </c>
      <c r="D11" s="17">
        <v>45749</v>
      </c>
      <c r="E11" s="10">
        <v>5750814</v>
      </c>
      <c r="F11" s="5" t="s">
        <v>17</v>
      </c>
      <c r="G11" s="19" t="s">
        <v>36</v>
      </c>
      <c r="H11" s="6" t="s">
        <v>37</v>
      </c>
      <c r="I11" s="14">
        <v>109.5</v>
      </c>
      <c r="J11" s="7">
        <v>1</v>
      </c>
    </row>
    <row r="12" spans="2:11" ht="54" customHeight="1" x14ac:dyDescent="0.25">
      <c r="B12" s="36" t="s">
        <v>23</v>
      </c>
      <c r="C12" s="36"/>
      <c r="D12" s="36"/>
      <c r="E12" s="36"/>
      <c r="F12" s="36"/>
      <c r="G12" s="36"/>
      <c r="H12" s="36"/>
      <c r="I12" s="22">
        <f>SUM(I11)</f>
        <v>109.5</v>
      </c>
      <c r="J12" s="21">
        <v>1</v>
      </c>
    </row>
    <row r="13" spans="2:11" ht="176.25" customHeight="1" x14ac:dyDescent="0.25">
      <c r="B13" s="5" t="s">
        <v>9</v>
      </c>
      <c r="C13" s="5" t="s">
        <v>10</v>
      </c>
      <c r="D13" s="17">
        <v>45761</v>
      </c>
      <c r="E13" s="5">
        <v>71582525</v>
      </c>
      <c r="F13" s="5" t="s">
        <v>38</v>
      </c>
      <c r="G13" s="5" t="s">
        <v>39</v>
      </c>
      <c r="H13" s="6" t="s">
        <v>40</v>
      </c>
      <c r="I13" s="13">
        <v>3474.87</v>
      </c>
      <c r="J13" s="7">
        <v>1</v>
      </c>
    </row>
    <row r="14" spans="2:11" s="3" customFormat="1" ht="176.25" customHeight="1" x14ac:dyDescent="0.25">
      <c r="B14" s="5" t="s">
        <v>9</v>
      </c>
      <c r="C14" s="5" t="s">
        <v>10</v>
      </c>
      <c r="D14" s="17">
        <v>45769</v>
      </c>
      <c r="E14" s="5">
        <v>71582525</v>
      </c>
      <c r="F14" s="5" t="s">
        <v>38</v>
      </c>
      <c r="G14" s="5" t="s">
        <v>41</v>
      </c>
      <c r="H14" s="6" t="s">
        <v>42</v>
      </c>
      <c r="I14" s="13">
        <v>228.2</v>
      </c>
      <c r="J14" s="7">
        <v>1</v>
      </c>
    </row>
    <row r="15" spans="2:11" ht="43.5" customHeight="1" x14ac:dyDescent="0.25">
      <c r="B15" s="36" t="s">
        <v>23</v>
      </c>
      <c r="C15" s="36"/>
      <c r="D15" s="36"/>
      <c r="E15" s="36"/>
      <c r="F15" s="36"/>
      <c r="G15" s="36"/>
      <c r="H15" s="36"/>
      <c r="I15" s="20">
        <f>SUM(I13:I14)</f>
        <v>3703.0699999999997</v>
      </c>
      <c r="J15" s="21">
        <v>2</v>
      </c>
    </row>
    <row r="16" spans="2:11" ht="192.75" customHeight="1" x14ac:dyDescent="0.25">
      <c r="B16" s="5" t="s">
        <v>9</v>
      </c>
      <c r="C16" s="5" t="s">
        <v>10</v>
      </c>
      <c r="D16" s="17">
        <v>45751</v>
      </c>
      <c r="E16" s="10">
        <v>1539167</v>
      </c>
      <c r="F16" s="5" t="s">
        <v>18</v>
      </c>
      <c r="G16" s="19" t="s">
        <v>43</v>
      </c>
      <c r="H16" s="6" t="s">
        <v>46</v>
      </c>
      <c r="I16" s="14">
        <v>9608.2000000000007</v>
      </c>
      <c r="J16" s="7">
        <v>1</v>
      </c>
    </row>
    <row r="17" spans="2:10" s="3" customFormat="1" ht="314.25" customHeight="1" x14ac:dyDescent="0.25">
      <c r="B17" s="5" t="s">
        <v>9</v>
      </c>
      <c r="C17" s="5" t="s">
        <v>10</v>
      </c>
      <c r="D17" s="17">
        <v>45758</v>
      </c>
      <c r="E17" s="10">
        <v>1539167</v>
      </c>
      <c r="F17" s="5" t="s">
        <v>18</v>
      </c>
      <c r="G17" s="19" t="s">
        <v>44</v>
      </c>
      <c r="H17" s="6" t="s">
        <v>47</v>
      </c>
      <c r="I17" s="14">
        <v>4204.74</v>
      </c>
      <c r="J17" s="7">
        <v>1</v>
      </c>
    </row>
    <row r="18" spans="2:10" s="3" customFormat="1" ht="137.25" customHeight="1" x14ac:dyDescent="0.25">
      <c r="B18" s="5" t="s">
        <v>9</v>
      </c>
      <c r="C18" s="5" t="s">
        <v>10</v>
      </c>
      <c r="D18" s="17">
        <v>45772</v>
      </c>
      <c r="E18" s="10">
        <v>1539167</v>
      </c>
      <c r="F18" s="5" t="s">
        <v>18</v>
      </c>
      <c r="G18" s="19" t="s">
        <v>45</v>
      </c>
      <c r="H18" s="6" t="s">
        <v>48</v>
      </c>
      <c r="I18" s="14">
        <v>75</v>
      </c>
      <c r="J18" s="7">
        <v>1</v>
      </c>
    </row>
    <row r="19" spans="2:10" ht="32.25" customHeight="1" x14ac:dyDescent="0.25">
      <c r="B19" s="36" t="s">
        <v>23</v>
      </c>
      <c r="C19" s="36"/>
      <c r="D19" s="36"/>
      <c r="E19" s="36"/>
      <c r="F19" s="36"/>
      <c r="G19" s="36"/>
      <c r="H19" s="36"/>
      <c r="I19" s="22">
        <f>SUM(I16:I18)</f>
        <v>13887.94</v>
      </c>
      <c r="J19" s="21">
        <v>3</v>
      </c>
    </row>
    <row r="20" spans="2:10" ht="166.5" customHeight="1" x14ac:dyDescent="0.25">
      <c r="B20" s="5" t="s">
        <v>9</v>
      </c>
      <c r="C20" s="5" t="s">
        <v>10</v>
      </c>
      <c r="D20" s="17">
        <v>45775</v>
      </c>
      <c r="E20" s="10">
        <v>86846698</v>
      </c>
      <c r="F20" s="5" t="s">
        <v>49</v>
      </c>
      <c r="G20" s="19" t="s">
        <v>50</v>
      </c>
      <c r="H20" s="6" t="s">
        <v>51</v>
      </c>
      <c r="I20" s="14">
        <v>2560</v>
      </c>
      <c r="J20" s="7">
        <v>1</v>
      </c>
    </row>
    <row r="21" spans="2:10" ht="39.75" customHeight="1" x14ac:dyDescent="0.25">
      <c r="B21" s="36" t="s">
        <v>23</v>
      </c>
      <c r="C21" s="36"/>
      <c r="D21" s="36"/>
      <c r="E21" s="36"/>
      <c r="F21" s="36"/>
      <c r="G21" s="36"/>
      <c r="H21" s="36"/>
      <c r="I21" s="22">
        <f>SUM(I20)</f>
        <v>2560</v>
      </c>
      <c r="J21" s="21">
        <f>SUM(J20)</f>
        <v>1</v>
      </c>
    </row>
    <row r="22" spans="2:10" ht="142.5" customHeight="1" x14ac:dyDescent="0.25">
      <c r="B22" s="5" t="s">
        <v>9</v>
      </c>
      <c r="C22" s="5" t="s">
        <v>10</v>
      </c>
      <c r="D22" s="17">
        <v>45754</v>
      </c>
      <c r="E22" s="10">
        <v>107957795</v>
      </c>
      <c r="F22" s="5" t="s">
        <v>52</v>
      </c>
      <c r="G22" s="19" t="s">
        <v>53</v>
      </c>
      <c r="H22" s="6" t="s">
        <v>54</v>
      </c>
      <c r="I22" s="14">
        <v>1070</v>
      </c>
      <c r="J22" s="7">
        <v>1</v>
      </c>
    </row>
    <row r="23" spans="2:10" ht="42.75" customHeight="1" x14ac:dyDescent="0.25">
      <c r="B23" s="36" t="s">
        <v>23</v>
      </c>
      <c r="C23" s="36"/>
      <c r="D23" s="36"/>
      <c r="E23" s="36"/>
      <c r="F23" s="36"/>
      <c r="G23" s="36"/>
      <c r="H23" s="36"/>
      <c r="I23" s="22">
        <f>SUM(I22)</f>
        <v>1070</v>
      </c>
      <c r="J23" s="21">
        <f>SUM(J22)</f>
        <v>1</v>
      </c>
    </row>
    <row r="24" spans="2:10" ht="226.5" customHeight="1" x14ac:dyDescent="0.25">
      <c r="B24" s="5" t="s">
        <v>9</v>
      </c>
      <c r="C24" s="5" t="s">
        <v>10</v>
      </c>
      <c r="D24" s="18">
        <v>45768</v>
      </c>
      <c r="E24" s="5">
        <v>15066290</v>
      </c>
      <c r="F24" s="5" t="s">
        <v>19</v>
      </c>
      <c r="G24" s="5" t="s">
        <v>55</v>
      </c>
      <c r="H24" s="6" t="s">
        <v>56</v>
      </c>
      <c r="I24" s="13">
        <v>2468</v>
      </c>
      <c r="J24" s="7">
        <v>1</v>
      </c>
    </row>
    <row r="25" spans="2:10" ht="42.75" customHeight="1" x14ac:dyDescent="0.25">
      <c r="B25" s="43" t="s">
        <v>23</v>
      </c>
      <c r="C25" s="44"/>
      <c r="D25" s="44"/>
      <c r="E25" s="44"/>
      <c r="F25" s="44"/>
      <c r="G25" s="44"/>
      <c r="H25" s="44"/>
      <c r="I25" s="20">
        <f>SUM(I24:I24)</f>
        <v>2468</v>
      </c>
      <c r="J25" s="21">
        <v>1</v>
      </c>
    </row>
    <row r="26" spans="2:10" ht="99.75" x14ac:dyDescent="0.25">
      <c r="B26" s="5" t="s">
        <v>9</v>
      </c>
      <c r="C26" s="5" t="s">
        <v>10</v>
      </c>
      <c r="D26" s="17">
        <v>45754</v>
      </c>
      <c r="E26" s="10">
        <v>104130237</v>
      </c>
      <c r="F26" s="5" t="s">
        <v>57</v>
      </c>
      <c r="G26" s="19" t="s">
        <v>58</v>
      </c>
      <c r="H26" s="6" t="s">
        <v>59</v>
      </c>
      <c r="I26" s="14">
        <v>2720</v>
      </c>
      <c r="J26" s="7">
        <v>1</v>
      </c>
    </row>
    <row r="27" spans="2:10" s="3" customFormat="1" ht="171" x14ac:dyDescent="0.25">
      <c r="B27" s="5" t="s">
        <v>9</v>
      </c>
      <c r="C27" s="5" t="s">
        <v>10</v>
      </c>
      <c r="D27" s="17">
        <v>45754</v>
      </c>
      <c r="E27" s="10">
        <v>104130237</v>
      </c>
      <c r="F27" s="5" t="s">
        <v>57</v>
      </c>
      <c r="G27" s="19" t="s">
        <v>60</v>
      </c>
      <c r="H27" s="6" t="s">
        <v>62</v>
      </c>
      <c r="I27" s="14">
        <v>1860</v>
      </c>
      <c r="J27" s="7">
        <v>1</v>
      </c>
    </row>
    <row r="28" spans="2:10" s="3" customFormat="1" ht="138.75" customHeight="1" x14ac:dyDescent="0.25">
      <c r="B28" s="5" t="s">
        <v>9</v>
      </c>
      <c r="C28" s="5" t="s">
        <v>10</v>
      </c>
      <c r="D28" s="17">
        <v>45769</v>
      </c>
      <c r="E28" s="10">
        <v>104130237</v>
      </c>
      <c r="F28" s="5" t="s">
        <v>57</v>
      </c>
      <c r="G28" s="19" t="s">
        <v>61</v>
      </c>
      <c r="H28" s="6" t="s">
        <v>63</v>
      </c>
      <c r="I28" s="14">
        <v>1080</v>
      </c>
      <c r="J28" s="7">
        <v>1</v>
      </c>
    </row>
    <row r="29" spans="2:10" ht="60.75" customHeight="1" x14ac:dyDescent="0.25">
      <c r="B29" s="40" t="s">
        <v>23</v>
      </c>
      <c r="C29" s="41"/>
      <c r="D29" s="41"/>
      <c r="E29" s="41"/>
      <c r="F29" s="41"/>
      <c r="G29" s="41"/>
      <c r="H29" s="42"/>
      <c r="I29" s="22">
        <f>SUM(I26:I28)</f>
        <v>5660</v>
      </c>
      <c r="J29" s="21">
        <v>3</v>
      </c>
    </row>
    <row r="30" spans="2:10" ht="99.75" x14ac:dyDescent="0.25">
      <c r="B30" s="5" t="s">
        <v>9</v>
      </c>
      <c r="C30" s="5" t="s">
        <v>10</v>
      </c>
      <c r="D30" s="17">
        <v>45751</v>
      </c>
      <c r="E30" s="10">
        <v>3279553</v>
      </c>
      <c r="F30" s="5" t="s">
        <v>24</v>
      </c>
      <c r="G30" s="19" t="s">
        <v>64</v>
      </c>
      <c r="H30" s="6" t="s">
        <v>67</v>
      </c>
      <c r="I30" s="14">
        <v>1750</v>
      </c>
      <c r="J30" s="7">
        <v>1</v>
      </c>
    </row>
    <row r="31" spans="2:10" s="3" customFormat="1" ht="137.25" customHeight="1" x14ac:dyDescent="0.25">
      <c r="B31" s="5" t="s">
        <v>9</v>
      </c>
      <c r="C31" s="5" t="s">
        <v>10</v>
      </c>
      <c r="D31" s="17">
        <v>45755</v>
      </c>
      <c r="E31" s="10">
        <v>3279553</v>
      </c>
      <c r="F31" s="5" t="s">
        <v>24</v>
      </c>
      <c r="G31" s="19" t="s">
        <v>65</v>
      </c>
      <c r="H31" s="6" t="s">
        <v>68</v>
      </c>
      <c r="I31" s="14">
        <v>1029.7</v>
      </c>
      <c r="J31" s="7">
        <v>1</v>
      </c>
    </row>
    <row r="32" spans="2:10" s="3" customFormat="1" ht="142.5" x14ac:dyDescent="0.25">
      <c r="B32" s="5" t="s">
        <v>9</v>
      </c>
      <c r="C32" s="5" t="s">
        <v>10</v>
      </c>
      <c r="D32" s="17">
        <v>45755</v>
      </c>
      <c r="E32" s="10">
        <v>3279553</v>
      </c>
      <c r="F32" s="5" t="s">
        <v>24</v>
      </c>
      <c r="G32" s="19" t="s">
        <v>66</v>
      </c>
      <c r="H32" s="6" t="s">
        <v>69</v>
      </c>
      <c r="I32" s="14">
        <v>6880</v>
      </c>
      <c r="J32" s="7">
        <v>1</v>
      </c>
    </row>
    <row r="33" spans="2:10" ht="50.25" customHeight="1" x14ac:dyDescent="0.25">
      <c r="B33" s="36" t="s">
        <v>23</v>
      </c>
      <c r="C33" s="36"/>
      <c r="D33" s="36"/>
      <c r="E33" s="36"/>
      <c r="F33" s="36"/>
      <c r="G33" s="36"/>
      <c r="H33" s="36"/>
      <c r="I33" s="22">
        <f>SUM(I30:I32)</f>
        <v>9659.7000000000007</v>
      </c>
      <c r="J33" s="21">
        <v>3</v>
      </c>
    </row>
    <row r="34" spans="2:10" ht="114" x14ac:dyDescent="0.25">
      <c r="B34" s="5" t="s">
        <v>9</v>
      </c>
      <c r="C34" s="5" t="s">
        <v>10</v>
      </c>
      <c r="D34" s="17">
        <v>45756</v>
      </c>
      <c r="E34" s="10">
        <v>356557</v>
      </c>
      <c r="F34" s="5" t="s">
        <v>70</v>
      </c>
      <c r="G34" s="19" t="s">
        <v>71</v>
      </c>
      <c r="H34" s="6" t="s">
        <v>72</v>
      </c>
      <c r="I34" s="14">
        <v>1650</v>
      </c>
      <c r="J34" s="7">
        <v>1</v>
      </c>
    </row>
    <row r="35" spans="2:10" ht="56.25" customHeight="1" x14ac:dyDescent="0.25">
      <c r="B35" s="36" t="s">
        <v>23</v>
      </c>
      <c r="C35" s="36"/>
      <c r="D35" s="36"/>
      <c r="E35" s="36"/>
      <c r="F35" s="36"/>
      <c r="G35" s="36"/>
      <c r="H35" s="36"/>
      <c r="I35" s="22">
        <f>SUM(I34)</f>
        <v>1650</v>
      </c>
      <c r="J35" s="21">
        <v>1</v>
      </c>
    </row>
    <row r="36" spans="2:10" ht="99.75" customHeight="1" x14ac:dyDescent="0.25">
      <c r="B36" s="5" t="s">
        <v>9</v>
      </c>
      <c r="C36" s="5" t="s">
        <v>10</v>
      </c>
      <c r="D36" s="17">
        <v>45757</v>
      </c>
      <c r="E36" s="10">
        <v>15817164</v>
      </c>
      <c r="F36" s="5" t="s">
        <v>73</v>
      </c>
      <c r="G36" s="19" t="s">
        <v>74</v>
      </c>
      <c r="H36" s="6" t="s">
        <v>76</v>
      </c>
      <c r="I36" s="14">
        <v>12600</v>
      </c>
      <c r="J36" s="7">
        <f>SUM(J35)</f>
        <v>1</v>
      </c>
    </row>
    <row r="37" spans="2:10" ht="78" customHeight="1" x14ac:dyDescent="0.25">
      <c r="B37" s="5" t="s">
        <v>9</v>
      </c>
      <c r="C37" s="5" t="s">
        <v>10</v>
      </c>
      <c r="D37" s="17">
        <v>45770</v>
      </c>
      <c r="E37" s="10">
        <v>15817164</v>
      </c>
      <c r="F37" s="5" t="s">
        <v>73</v>
      </c>
      <c r="G37" s="19" t="s">
        <v>75</v>
      </c>
      <c r="H37" s="6" t="s">
        <v>77</v>
      </c>
      <c r="I37" s="14">
        <v>3650</v>
      </c>
      <c r="J37" s="7">
        <v>1</v>
      </c>
    </row>
    <row r="38" spans="2:10" ht="68.25" customHeight="1" x14ac:dyDescent="0.25">
      <c r="B38" s="36" t="s">
        <v>23</v>
      </c>
      <c r="C38" s="36"/>
      <c r="D38" s="36"/>
      <c r="E38" s="36"/>
      <c r="F38" s="36"/>
      <c r="G38" s="36"/>
      <c r="H38" s="36"/>
      <c r="I38" s="22">
        <f>SUM(I36:I37)</f>
        <v>16250</v>
      </c>
      <c r="J38" s="21">
        <v>2</v>
      </c>
    </row>
    <row r="39" spans="2:10" ht="252.75" customHeight="1" x14ac:dyDescent="0.25">
      <c r="B39" s="5" t="s">
        <v>9</v>
      </c>
      <c r="C39" s="5" t="s">
        <v>10</v>
      </c>
      <c r="D39" s="17">
        <v>45751</v>
      </c>
      <c r="E39" s="10">
        <v>72700440</v>
      </c>
      <c r="F39" s="5" t="s">
        <v>78</v>
      </c>
      <c r="G39" s="19" t="s">
        <v>79</v>
      </c>
      <c r="H39" s="6" t="s">
        <v>80</v>
      </c>
      <c r="I39" s="14">
        <v>310</v>
      </c>
      <c r="J39" s="7">
        <v>1</v>
      </c>
    </row>
    <row r="40" spans="2:10" ht="48.75" customHeight="1" x14ac:dyDescent="0.25">
      <c r="B40" s="36" t="s">
        <v>23</v>
      </c>
      <c r="C40" s="36"/>
      <c r="D40" s="36"/>
      <c r="E40" s="36"/>
      <c r="F40" s="36"/>
      <c r="G40" s="36"/>
      <c r="H40" s="36"/>
      <c r="I40" s="22">
        <f>SUM(I39)</f>
        <v>310</v>
      </c>
      <c r="J40" s="21">
        <f>SUM(J39)</f>
        <v>1</v>
      </c>
    </row>
    <row r="41" spans="2:10" ht="222.75" customHeight="1" x14ac:dyDescent="0.25">
      <c r="B41" s="5" t="s">
        <v>9</v>
      </c>
      <c r="C41" s="5" t="s">
        <v>10</v>
      </c>
      <c r="D41" s="17">
        <v>45751</v>
      </c>
      <c r="E41" s="10">
        <v>326267</v>
      </c>
      <c r="F41" s="5" t="s">
        <v>81</v>
      </c>
      <c r="G41" s="19" t="s">
        <v>82</v>
      </c>
      <c r="H41" s="6" t="s">
        <v>83</v>
      </c>
      <c r="I41" s="14">
        <v>6087</v>
      </c>
      <c r="J41" s="7">
        <v>1</v>
      </c>
    </row>
    <row r="42" spans="2:10" s="3" customFormat="1" ht="63" customHeight="1" x14ac:dyDescent="0.25">
      <c r="B42" s="36" t="s">
        <v>23</v>
      </c>
      <c r="C42" s="36"/>
      <c r="D42" s="36"/>
      <c r="E42" s="36"/>
      <c r="F42" s="36"/>
      <c r="G42" s="36"/>
      <c r="H42" s="36"/>
      <c r="I42" s="22">
        <f>SUM(I41)</f>
        <v>6087</v>
      </c>
      <c r="J42" s="21">
        <v>1</v>
      </c>
    </row>
    <row r="43" spans="2:10" ht="152.25" customHeight="1" x14ac:dyDescent="0.25">
      <c r="B43" s="5" t="s">
        <v>9</v>
      </c>
      <c r="C43" s="5" t="s">
        <v>10</v>
      </c>
      <c r="D43" s="17">
        <v>45754</v>
      </c>
      <c r="E43" s="10">
        <v>6654274</v>
      </c>
      <c r="F43" s="5" t="s">
        <v>84</v>
      </c>
      <c r="G43" s="19" t="s">
        <v>85</v>
      </c>
      <c r="H43" s="6" t="s">
        <v>88</v>
      </c>
      <c r="I43" s="14">
        <v>1228.8</v>
      </c>
      <c r="J43" s="7">
        <f>SUM(J41)</f>
        <v>1</v>
      </c>
    </row>
    <row r="44" spans="2:10" s="3" customFormat="1" ht="127.5" customHeight="1" x14ac:dyDescent="0.25">
      <c r="B44" s="5" t="s">
        <v>9</v>
      </c>
      <c r="C44" s="5" t="s">
        <v>10</v>
      </c>
      <c r="D44" s="17">
        <v>45758</v>
      </c>
      <c r="E44" s="10">
        <v>6654274</v>
      </c>
      <c r="F44" s="5" t="s">
        <v>84</v>
      </c>
      <c r="G44" s="19" t="s">
        <v>86</v>
      </c>
      <c r="H44" s="6" t="s">
        <v>89</v>
      </c>
      <c r="I44" s="14">
        <v>122.55</v>
      </c>
      <c r="J44" s="7">
        <v>1</v>
      </c>
    </row>
    <row r="45" spans="2:10" s="3" customFormat="1" ht="127.5" customHeight="1" x14ac:dyDescent="0.25">
      <c r="B45" s="5" t="s">
        <v>9</v>
      </c>
      <c r="C45" s="5" t="s">
        <v>10</v>
      </c>
      <c r="D45" s="17">
        <v>45762</v>
      </c>
      <c r="E45" s="10">
        <v>6654274</v>
      </c>
      <c r="F45" s="5" t="s">
        <v>84</v>
      </c>
      <c r="G45" s="19" t="s">
        <v>87</v>
      </c>
      <c r="H45" s="6" t="s">
        <v>90</v>
      </c>
      <c r="I45" s="14">
        <v>24.5</v>
      </c>
      <c r="J45" s="7">
        <v>1</v>
      </c>
    </row>
    <row r="46" spans="2:10" ht="61.5" customHeight="1" x14ac:dyDescent="0.25">
      <c r="B46" s="36" t="s">
        <v>23</v>
      </c>
      <c r="C46" s="36"/>
      <c r="D46" s="36"/>
      <c r="E46" s="36"/>
      <c r="F46" s="36"/>
      <c r="G46" s="36"/>
      <c r="H46" s="36"/>
      <c r="I46" s="22">
        <f>SUM(I43:I45)</f>
        <v>1375.85</v>
      </c>
      <c r="J46" s="21">
        <v>3</v>
      </c>
    </row>
    <row r="47" spans="2:10" ht="200.25" customHeight="1" x14ac:dyDescent="0.25">
      <c r="B47" s="5" t="s">
        <v>9</v>
      </c>
      <c r="C47" s="5" t="s">
        <v>10</v>
      </c>
      <c r="D47" s="17">
        <v>45775</v>
      </c>
      <c r="E47" s="10">
        <v>34584072</v>
      </c>
      <c r="F47" s="5" t="s">
        <v>12</v>
      </c>
      <c r="G47" s="19" t="s">
        <v>91</v>
      </c>
      <c r="H47" s="6" t="s">
        <v>92</v>
      </c>
      <c r="I47" s="14">
        <v>1420</v>
      </c>
      <c r="J47" s="7">
        <v>1</v>
      </c>
    </row>
    <row r="48" spans="2:10" ht="56.25" customHeight="1" x14ac:dyDescent="0.25">
      <c r="B48" s="36" t="s">
        <v>23</v>
      </c>
      <c r="C48" s="36"/>
      <c r="D48" s="36"/>
      <c r="E48" s="36"/>
      <c r="F48" s="36"/>
      <c r="G48" s="36"/>
      <c r="H48" s="36"/>
      <c r="I48" s="22">
        <f>SUM(I47)</f>
        <v>1420</v>
      </c>
      <c r="J48" s="21">
        <v>1</v>
      </c>
    </row>
    <row r="49" spans="2:10" ht="96" customHeight="1" x14ac:dyDescent="0.25">
      <c r="B49" s="5" t="s">
        <v>9</v>
      </c>
      <c r="C49" s="5" t="s">
        <v>10</v>
      </c>
      <c r="D49" s="17">
        <v>45775</v>
      </c>
      <c r="E49" s="10" t="s">
        <v>93</v>
      </c>
      <c r="F49" s="5" t="s">
        <v>94</v>
      </c>
      <c r="G49" s="19" t="s">
        <v>95</v>
      </c>
      <c r="H49" s="6" t="s">
        <v>96</v>
      </c>
      <c r="I49" s="14">
        <v>520</v>
      </c>
      <c r="J49" s="7">
        <v>1</v>
      </c>
    </row>
    <row r="50" spans="2:10" s="3" customFormat="1" ht="67.5" customHeight="1" x14ac:dyDescent="0.25">
      <c r="B50" s="36" t="s">
        <v>23</v>
      </c>
      <c r="C50" s="36"/>
      <c r="D50" s="36"/>
      <c r="E50" s="36"/>
      <c r="F50" s="36"/>
      <c r="G50" s="36"/>
      <c r="H50" s="36"/>
      <c r="I50" s="22">
        <f>SUM(I49:I49)</f>
        <v>520</v>
      </c>
      <c r="J50" s="21">
        <v>1</v>
      </c>
    </row>
    <row r="51" spans="2:10" s="3" customFormat="1" ht="129" customHeight="1" x14ac:dyDescent="0.25">
      <c r="B51" s="5" t="s">
        <v>9</v>
      </c>
      <c r="C51" s="5" t="s">
        <v>10</v>
      </c>
      <c r="D51" s="17">
        <v>45751</v>
      </c>
      <c r="E51" s="10">
        <v>4782364</v>
      </c>
      <c r="F51" s="5" t="s">
        <v>97</v>
      </c>
      <c r="G51" s="19" t="s">
        <v>98</v>
      </c>
      <c r="H51" s="6" t="s">
        <v>99</v>
      </c>
      <c r="I51" s="14">
        <v>825</v>
      </c>
      <c r="J51" s="7">
        <v>1</v>
      </c>
    </row>
    <row r="52" spans="2:10" s="3" customFormat="1" ht="54.75" customHeight="1" x14ac:dyDescent="0.25">
      <c r="B52" s="36" t="s">
        <v>23</v>
      </c>
      <c r="C52" s="36"/>
      <c r="D52" s="36"/>
      <c r="E52" s="36"/>
      <c r="F52" s="36"/>
      <c r="G52" s="36"/>
      <c r="H52" s="36"/>
      <c r="I52" s="22">
        <f>SUM(I51)</f>
        <v>825</v>
      </c>
      <c r="J52" s="21">
        <v>1</v>
      </c>
    </row>
    <row r="53" spans="2:10" s="3" customFormat="1" ht="123" customHeight="1" x14ac:dyDescent="0.25">
      <c r="B53" s="5" t="s">
        <v>9</v>
      </c>
      <c r="C53" s="5" t="s">
        <v>10</v>
      </c>
      <c r="D53" s="17">
        <v>45757</v>
      </c>
      <c r="E53" s="10">
        <v>20173741</v>
      </c>
      <c r="F53" s="5" t="s">
        <v>100</v>
      </c>
      <c r="G53" s="19" t="s">
        <v>101</v>
      </c>
      <c r="H53" s="6" t="s">
        <v>102</v>
      </c>
      <c r="I53" s="14">
        <v>1100</v>
      </c>
      <c r="J53" s="7">
        <v>1</v>
      </c>
    </row>
    <row r="54" spans="2:10" s="3" customFormat="1" ht="65.25" customHeight="1" x14ac:dyDescent="0.25">
      <c r="B54" s="36" t="s">
        <v>23</v>
      </c>
      <c r="C54" s="36"/>
      <c r="D54" s="36"/>
      <c r="E54" s="36"/>
      <c r="F54" s="36"/>
      <c r="G54" s="36"/>
      <c r="H54" s="36"/>
      <c r="I54" s="22">
        <f>SUM(I53)</f>
        <v>1100</v>
      </c>
      <c r="J54" s="21">
        <v>1</v>
      </c>
    </row>
    <row r="55" spans="2:10" s="3" customFormat="1" ht="130.5" customHeight="1" x14ac:dyDescent="0.25">
      <c r="B55" s="5" t="s">
        <v>9</v>
      </c>
      <c r="C55" s="5" t="s">
        <v>10</v>
      </c>
      <c r="D55" s="17">
        <v>45775</v>
      </c>
      <c r="E55" s="10">
        <v>53461355</v>
      </c>
      <c r="F55" s="19" t="s">
        <v>25</v>
      </c>
      <c r="G55" s="19" t="s">
        <v>103</v>
      </c>
      <c r="H55" s="6" t="s">
        <v>104</v>
      </c>
      <c r="I55" s="14">
        <v>5200</v>
      </c>
      <c r="J55" s="7">
        <v>1</v>
      </c>
    </row>
    <row r="56" spans="2:10" s="3" customFormat="1" ht="60" customHeight="1" x14ac:dyDescent="0.25">
      <c r="B56" s="36" t="s">
        <v>23</v>
      </c>
      <c r="C56" s="36"/>
      <c r="D56" s="36"/>
      <c r="E56" s="36"/>
      <c r="F56" s="36"/>
      <c r="G56" s="36"/>
      <c r="H56" s="36"/>
      <c r="I56" s="22">
        <f>SUM(I55:I55)</f>
        <v>5200</v>
      </c>
      <c r="J56" s="21">
        <v>1</v>
      </c>
    </row>
    <row r="57" spans="2:10" s="3" customFormat="1" ht="149.25" customHeight="1" x14ac:dyDescent="0.25">
      <c r="B57" s="5" t="s">
        <v>9</v>
      </c>
      <c r="C57" s="5" t="s">
        <v>10</v>
      </c>
      <c r="D57" s="17">
        <v>45768</v>
      </c>
      <c r="E57" s="10">
        <v>74795090</v>
      </c>
      <c r="F57" s="5" t="s">
        <v>105</v>
      </c>
      <c r="G57" s="19" t="s">
        <v>106</v>
      </c>
      <c r="H57" s="6" t="s">
        <v>107</v>
      </c>
      <c r="I57" s="14">
        <v>1750</v>
      </c>
      <c r="J57" s="7">
        <v>1</v>
      </c>
    </row>
    <row r="58" spans="2:10" s="3" customFormat="1" ht="49.5" customHeight="1" x14ac:dyDescent="0.25">
      <c r="B58" s="36" t="s">
        <v>23</v>
      </c>
      <c r="C58" s="36"/>
      <c r="D58" s="36"/>
      <c r="E58" s="36"/>
      <c r="F58" s="36"/>
      <c r="G58" s="36"/>
      <c r="H58" s="36"/>
      <c r="I58" s="22">
        <f>SUM(I57)</f>
        <v>1750</v>
      </c>
      <c r="J58" s="21">
        <v>1</v>
      </c>
    </row>
    <row r="59" spans="2:10" s="3" customFormat="1" ht="165.75" customHeight="1" x14ac:dyDescent="0.25">
      <c r="B59" s="5" t="s">
        <v>9</v>
      </c>
      <c r="C59" s="5" t="s">
        <v>10</v>
      </c>
      <c r="D59" s="17">
        <v>45762</v>
      </c>
      <c r="E59" s="10">
        <v>81766173</v>
      </c>
      <c r="F59" s="5" t="s">
        <v>108</v>
      </c>
      <c r="G59" s="19" t="s">
        <v>109</v>
      </c>
      <c r="H59" s="6" t="s">
        <v>111</v>
      </c>
      <c r="I59" s="14">
        <v>8730</v>
      </c>
      <c r="J59" s="7">
        <v>1</v>
      </c>
    </row>
    <row r="60" spans="2:10" s="3" customFormat="1" ht="123.75" customHeight="1" x14ac:dyDescent="0.25">
      <c r="B60" s="5" t="s">
        <v>9</v>
      </c>
      <c r="C60" s="5" t="s">
        <v>10</v>
      </c>
      <c r="D60" s="17">
        <v>45772</v>
      </c>
      <c r="E60" s="10">
        <v>81766173</v>
      </c>
      <c r="F60" s="5" t="s">
        <v>108</v>
      </c>
      <c r="G60" s="19" t="s">
        <v>110</v>
      </c>
      <c r="H60" s="6" t="s">
        <v>112</v>
      </c>
      <c r="I60" s="14">
        <v>1117.5</v>
      </c>
      <c r="J60" s="7">
        <v>1</v>
      </c>
    </row>
    <row r="61" spans="2:10" ht="50.25" customHeight="1" x14ac:dyDescent="0.25">
      <c r="B61" s="36" t="s">
        <v>23</v>
      </c>
      <c r="C61" s="36"/>
      <c r="D61" s="36"/>
      <c r="E61" s="36"/>
      <c r="F61" s="36"/>
      <c r="G61" s="36"/>
      <c r="H61" s="36"/>
      <c r="I61" s="22">
        <f>SUM(I59:I60)</f>
        <v>9847.5</v>
      </c>
      <c r="J61" s="21">
        <v>2</v>
      </c>
    </row>
    <row r="62" spans="2:10" s="3" customFormat="1" ht="94.5" customHeight="1" x14ac:dyDescent="0.25">
      <c r="B62" s="5" t="s">
        <v>9</v>
      </c>
      <c r="C62" s="5" t="s">
        <v>10</v>
      </c>
      <c r="D62" s="17">
        <v>45769</v>
      </c>
      <c r="E62" s="10">
        <v>97955884</v>
      </c>
      <c r="F62" s="5" t="s">
        <v>113</v>
      </c>
      <c r="G62" s="19" t="s">
        <v>114</v>
      </c>
      <c r="H62" s="6" t="s">
        <v>115</v>
      </c>
      <c r="I62" s="14">
        <v>1452</v>
      </c>
      <c r="J62" s="7">
        <v>1</v>
      </c>
    </row>
    <row r="63" spans="2:10" s="3" customFormat="1" ht="49.5" customHeight="1" x14ac:dyDescent="0.25">
      <c r="B63" s="36" t="s">
        <v>23</v>
      </c>
      <c r="C63" s="36"/>
      <c r="D63" s="36"/>
      <c r="E63" s="36"/>
      <c r="F63" s="36"/>
      <c r="G63" s="36"/>
      <c r="H63" s="36"/>
      <c r="I63" s="22">
        <f>SUM(I62:I62)</f>
        <v>1452</v>
      </c>
      <c r="J63" s="21">
        <v>1</v>
      </c>
    </row>
    <row r="64" spans="2:10" s="3" customFormat="1" ht="108.75" customHeight="1" x14ac:dyDescent="0.25">
      <c r="B64" s="5" t="s">
        <v>9</v>
      </c>
      <c r="C64" s="5" t="s">
        <v>10</v>
      </c>
      <c r="D64" s="17">
        <v>45772</v>
      </c>
      <c r="E64" s="10">
        <v>31502555</v>
      </c>
      <c r="F64" s="5" t="s">
        <v>11</v>
      </c>
      <c r="G64" s="19" t="s">
        <v>116</v>
      </c>
      <c r="H64" s="6" t="s">
        <v>117</v>
      </c>
      <c r="I64" s="14">
        <v>1840</v>
      </c>
      <c r="J64" s="7">
        <v>1</v>
      </c>
    </row>
    <row r="65" spans="2:10" s="3" customFormat="1" ht="49.5" customHeight="1" x14ac:dyDescent="0.25">
      <c r="B65" s="36" t="s">
        <v>23</v>
      </c>
      <c r="C65" s="36"/>
      <c r="D65" s="36"/>
      <c r="E65" s="36"/>
      <c r="F65" s="36"/>
      <c r="G65" s="36"/>
      <c r="H65" s="36"/>
      <c r="I65" s="22">
        <f>SUM(I64)</f>
        <v>1840</v>
      </c>
      <c r="J65" s="21">
        <v>1</v>
      </c>
    </row>
    <row r="66" spans="2:10" s="3" customFormat="1" ht="164.25" customHeight="1" x14ac:dyDescent="0.25">
      <c r="B66" s="5" t="s">
        <v>9</v>
      </c>
      <c r="C66" s="5" t="s">
        <v>10</v>
      </c>
      <c r="D66" s="17">
        <v>45754</v>
      </c>
      <c r="E66" s="10">
        <v>14826097</v>
      </c>
      <c r="F66" s="5" t="s">
        <v>26</v>
      </c>
      <c r="G66" s="19" t="s">
        <v>118</v>
      </c>
      <c r="H66" s="6" t="s">
        <v>119</v>
      </c>
      <c r="I66" s="14">
        <v>3400</v>
      </c>
      <c r="J66" s="7">
        <v>1</v>
      </c>
    </row>
    <row r="67" spans="2:10" s="3" customFormat="1" ht="48" customHeight="1" x14ac:dyDescent="0.25">
      <c r="B67" s="36" t="s">
        <v>23</v>
      </c>
      <c r="C67" s="36"/>
      <c r="D67" s="36"/>
      <c r="E67" s="36"/>
      <c r="F67" s="36"/>
      <c r="G67" s="36"/>
      <c r="H67" s="36"/>
      <c r="I67" s="22">
        <f>SUM(I66)</f>
        <v>3400</v>
      </c>
      <c r="J67" s="21">
        <v>1</v>
      </c>
    </row>
    <row r="68" spans="2:10" s="3" customFormat="1" ht="75.75" customHeight="1" x14ac:dyDescent="0.25">
      <c r="B68" s="5" t="s">
        <v>9</v>
      </c>
      <c r="C68" s="5" t="s">
        <v>10</v>
      </c>
      <c r="D68" s="17">
        <v>45756</v>
      </c>
      <c r="E68" s="10">
        <v>69723125</v>
      </c>
      <c r="F68" s="5" t="s">
        <v>27</v>
      </c>
      <c r="G68" s="19" t="s">
        <v>120</v>
      </c>
      <c r="H68" s="6" t="s">
        <v>121</v>
      </c>
      <c r="I68" s="14">
        <v>110</v>
      </c>
      <c r="J68" s="7">
        <v>1</v>
      </c>
    </row>
    <row r="69" spans="2:10" s="3" customFormat="1" ht="48" customHeight="1" x14ac:dyDescent="0.25">
      <c r="B69" s="36" t="s">
        <v>23</v>
      </c>
      <c r="C69" s="36"/>
      <c r="D69" s="36"/>
      <c r="E69" s="36"/>
      <c r="F69" s="36"/>
      <c r="G69" s="36"/>
      <c r="H69" s="36"/>
      <c r="I69" s="22">
        <f>SUM(I68)</f>
        <v>110</v>
      </c>
      <c r="J69" s="21">
        <v>1</v>
      </c>
    </row>
    <row r="70" spans="2:10" s="3" customFormat="1" ht="109.5" customHeight="1" x14ac:dyDescent="0.25">
      <c r="B70" s="5" t="s">
        <v>9</v>
      </c>
      <c r="C70" s="5" t="s">
        <v>10</v>
      </c>
      <c r="D70" s="17">
        <v>45756</v>
      </c>
      <c r="E70" s="10">
        <v>116195398</v>
      </c>
      <c r="F70" s="5" t="s">
        <v>122</v>
      </c>
      <c r="G70" s="19" t="s">
        <v>123</v>
      </c>
      <c r="H70" s="6" t="s">
        <v>124</v>
      </c>
      <c r="I70" s="14">
        <v>934.59</v>
      </c>
      <c r="J70" s="7">
        <v>1</v>
      </c>
    </row>
    <row r="71" spans="2:10" s="3" customFormat="1" ht="56.25" customHeight="1" x14ac:dyDescent="0.25">
      <c r="B71" s="36" t="s">
        <v>23</v>
      </c>
      <c r="C71" s="36"/>
      <c r="D71" s="36"/>
      <c r="E71" s="36"/>
      <c r="F71" s="36"/>
      <c r="G71" s="36"/>
      <c r="H71" s="36"/>
      <c r="I71" s="22">
        <f>SUM(I70:I70)</f>
        <v>934.59</v>
      </c>
      <c r="J71" s="21">
        <v>1</v>
      </c>
    </row>
    <row r="72" spans="2:10" s="3" customFormat="1" ht="140.25" customHeight="1" x14ac:dyDescent="0.25">
      <c r="B72" s="5" t="s">
        <v>9</v>
      </c>
      <c r="C72" s="5" t="s">
        <v>10</v>
      </c>
      <c r="D72" s="17">
        <v>45754</v>
      </c>
      <c r="E72" s="10">
        <v>28155106</v>
      </c>
      <c r="F72" s="5" t="s">
        <v>20</v>
      </c>
      <c r="G72" s="19" t="s">
        <v>125</v>
      </c>
      <c r="H72" s="6" t="s">
        <v>128</v>
      </c>
      <c r="I72" s="14">
        <v>98</v>
      </c>
      <c r="J72" s="7">
        <v>1</v>
      </c>
    </row>
    <row r="73" spans="2:10" s="3" customFormat="1" ht="140.25" customHeight="1" x14ac:dyDescent="0.25">
      <c r="B73" s="5" t="s">
        <v>9</v>
      </c>
      <c r="C73" s="5" t="s">
        <v>10</v>
      </c>
      <c r="D73" s="17">
        <v>45756</v>
      </c>
      <c r="E73" s="10">
        <v>28155106</v>
      </c>
      <c r="F73" s="5" t="s">
        <v>20</v>
      </c>
      <c r="G73" s="19" t="s">
        <v>126</v>
      </c>
      <c r="H73" s="6" t="s">
        <v>129</v>
      </c>
      <c r="I73" s="14">
        <v>123.75</v>
      </c>
      <c r="J73" s="7">
        <v>1</v>
      </c>
    </row>
    <row r="74" spans="2:10" s="3" customFormat="1" ht="140.25" customHeight="1" x14ac:dyDescent="0.25">
      <c r="B74" s="5" t="s">
        <v>9</v>
      </c>
      <c r="C74" s="5" t="s">
        <v>10</v>
      </c>
      <c r="D74" s="17">
        <v>45775</v>
      </c>
      <c r="E74" s="10">
        <v>28155106</v>
      </c>
      <c r="F74" s="5" t="s">
        <v>20</v>
      </c>
      <c r="G74" s="19" t="s">
        <v>127</v>
      </c>
      <c r="H74" s="6" t="s">
        <v>130</v>
      </c>
      <c r="I74" s="14">
        <v>220</v>
      </c>
      <c r="J74" s="7">
        <v>1</v>
      </c>
    </row>
    <row r="75" spans="2:10" s="3" customFormat="1" ht="57" customHeight="1" x14ac:dyDescent="0.25">
      <c r="B75" s="43" t="s">
        <v>23</v>
      </c>
      <c r="C75" s="44"/>
      <c r="D75" s="44"/>
      <c r="E75" s="44"/>
      <c r="F75" s="44"/>
      <c r="G75" s="44"/>
      <c r="H75" s="44"/>
      <c r="I75" s="22">
        <f>SUM(I72:I74)</f>
        <v>441.75</v>
      </c>
      <c r="J75" s="21">
        <v>3</v>
      </c>
    </row>
    <row r="76" spans="2:10" s="3" customFormat="1" ht="195.75" customHeight="1" x14ac:dyDescent="0.25">
      <c r="B76" s="5" t="s">
        <v>9</v>
      </c>
      <c r="C76" s="5" t="s">
        <v>10</v>
      </c>
      <c r="D76" s="17">
        <v>45772</v>
      </c>
      <c r="E76" s="10">
        <v>4851498</v>
      </c>
      <c r="F76" s="5" t="s">
        <v>131</v>
      </c>
      <c r="G76" s="19" t="s">
        <v>132</v>
      </c>
      <c r="H76" s="6" t="s">
        <v>133</v>
      </c>
      <c r="I76" s="14">
        <v>2664</v>
      </c>
      <c r="J76" s="7">
        <v>1</v>
      </c>
    </row>
    <row r="77" spans="2:10" s="3" customFormat="1" ht="55.5" customHeight="1" x14ac:dyDescent="0.25">
      <c r="B77" s="43" t="s">
        <v>23</v>
      </c>
      <c r="C77" s="44"/>
      <c r="D77" s="44"/>
      <c r="E77" s="44"/>
      <c r="F77" s="44"/>
      <c r="G77" s="44"/>
      <c r="H77" s="44"/>
      <c r="I77" s="22">
        <f>SUM(I76)</f>
        <v>2664</v>
      </c>
      <c r="J77" s="21">
        <v>1</v>
      </c>
    </row>
    <row r="78" spans="2:10" s="3" customFormat="1" ht="206.25" customHeight="1" x14ac:dyDescent="0.25">
      <c r="B78" s="5" t="s">
        <v>9</v>
      </c>
      <c r="C78" s="5" t="s">
        <v>10</v>
      </c>
      <c r="D78" s="17">
        <v>45762</v>
      </c>
      <c r="E78" s="10">
        <v>6328288</v>
      </c>
      <c r="F78" s="5" t="s">
        <v>21</v>
      </c>
      <c r="G78" s="19" t="s">
        <v>134</v>
      </c>
      <c r="H78" s="6" t="s">
        <v>135</v>
      </c>
      <c r="I78" s="14">
        <v>9810</v>
      </c>
      <c r="J78" s="7">
        <v>1</v>
      </c>
    </row>
    <row r="79" spans="2:10" s="3" customFormat="1" ht="55.5" customHeight="1" x14ac:dyDescent="0.25">
      <c r="B79" s="31" t="s">
        <v>23</v>
      </c>
      <c r="C79" s="31"/>
      <c r="D79" s="31"/>
      <c r="E79" s="31"/>
      <c r="F79" s="31"/>
      <c r="G79" s="31"/>
      <c r="H79" s="31"/>
      <c r="I79" s="22">
        <f>SUM(I78:I78)</f>
        <v>9810</v>
      </c>
      <c r="J79" s="21">
        <v>1</v>
      </c>
    </row>
    <row r="80" spans="2:10" s="3" customFormat="1" ht="129.75" customHeight="1" x14ac:dyDescent="0.25">
      <c r="B80" s="5" t="s">
        <v>9</v>
      </c>
      <c r="C80" s="5" t="s">
        <v>10</v>
      </c>
      <c r="D80" s="17">
        <v>45755</v>
      </c>
      <c r="E80" s="10">
        <v>55870430</v>
      </c>
      <c r="F80" s="5" t="s">
        <v>28</v>
      </c>
      <c r="G80" s="19" t="s">
        <v>136</v>
      </c>
      <c r="H80" s="6" t="s">
        <v>138</v>
      </c>
      <c r="I80" s="14">
        <v>78</v>
      </c>
      <c r="J80" s="7">
        <v>1</v>
      </c>
    </row>
    <row r="81" spans="2:14" s="3" customFormat="1" ht="129.75" customHeight="1" x14ac:dyDescent="0.25">
      <c r="B81" s="5" t="s">
        <v>9</v>
      </c>
      <c r="C81" s="5" t="s">
        <v>10</v>
      </c>
      <c r="D81" s="23">
        <v>45762</v>
      </c>
      <c r="E81" s="10">
        <v>55870430</v>
      </c>
      <c r="F81" s="5" t="s">
        <v>28</v>
      </c>
      <c r="G81" s="24" t="s">
        <v>137</v>
      </c>
      <c r="H81" s="26" t="s">
        <v>139</v>
      </c>
      <c r="I81" s="14">
        <v>770</v>
      </c>
      <c r="J81" s="7">
        <v>1</v>
      </c>
    </row>
    <row r="82" spans="2:14" s="3" customFormat="1" ht="57" customHeight="1" x14ac:dyDescent="0.25">
      <c r="B82" s="43" t="s">
        <v>23</v>
      </c>
      <c r="C82" s="44"/>
      <c r="D82" s="44"/>
      <c r="E82" s="44"/>
      <c r="F82" s="44"/>
      <c r="G82" s="44"/>
      <c r="H82" s="44"/>
      <c r="I82" s="22">
        <f>SUM(I80:I81)</f>
        <v>848</v>
      </c>
      <c r="J82" s="21">
        <v>2</v>
      </c>
    </row>
    <row r="83" spans="2:14" s="3" customFormat="1" ht="171" x14ac:dyDescent="0.25">
      <c r="B83" s="5" t="s">
        <v>9</v>
      </c>
      <c r="C83" s="5" t="s">
        <v>10</v>
      </c>
      <c r="D83" s="17">
        <v>45758</v>
      </c>
      <c r="E83" s="10">
        <v>25917579</v>
      </c>
      <c r="F83" s="5" t="s">
        <v>140</v>
      </c>
      <c r="G83" s="19" t="s">
        <v>141</v>
      </c>
      <c r="H83" s="6" t="s">
        <v>146</v>
      </c>
      <c r="I83" s="14">
        <v>5922.7</v>
      </c>
      <c r="J83" s="7">
        <v>1</v>
      </c>
    </row>
    <row r="84" spans="2:14" s="3" customFormat="1" ht="142.5" x14ac:dyDescent="0.25">
      <c r="B84" s="5" t="s">
        <v>9</v>
      </c>
      <c r="C84" s="5" t="s">
        <v>10</v>
      </c>
      <c r="D84" s="17">
        <v>45761</v>
      </c>
      <c r="E84" s="10">
        <v>25917579</v>
      </c>
      <c r="F84" s="5" t="s">
        <v>140</v>
      </c>
      <c r="G84" s="19" t="s">
        <v>142</v>
      </c>
      <c r="H84" s="6" t="s">
        <v>147</v>
      </c>
      <c r="I84" s="14">
        <v>62</v>
      </c>
      <c r="J84" s="7">
        <v>1</v>
      </c>
    </row>
    <row r="85" spans="2:14" s="3" customFormat="1" ht="148.5" customHeight="1" x14ac:dyDescent="0.25">
      <c r="B85" s="5" t="s">
        <v>9</v>
      </c>
      <c r="C85" s="5" t="s">
        <v>10</v>
      </c>
      <c r="D85" s="17">
        <v>45761</v>
      </c>
      <c r="E85" s="10">
        <v>25917579</v>
      </c>
      <c r="F85" s="5" t="s">
        <v>140</v>
      </c>
      <c r="G85" s="19" t="s">
        <v>143</v>
      </c>
      <c r="H85" s="6" t="s">
        <v>148</v>
      </c>
      <c r="I85" s="14">
        <v>117.3</v>
      </c>
      <c r="J85" s="7">
        <v>1</v>
      </c>
    </row>
    <row r="86" spans="2:14" s="3" customFormat="1" ht="71.25" x14ac:dyDescent="0.25">
      <c r="B86" s="5" t="s">
        <v>9</v>
      </c>
      <c r="C86" s="5" t="s">
        <v>10</v>
      </c>
      <c r="D86" s="17">
        <v>45762</v>
      </c>
      <c r="E86" s="10">
        <v>25917579</v>
      </c>
      <c r="F86" s="5" t="s">
        <v>140</v>
      </c>
      <c r="G86" s="19" t="s">
        <v>144</v>
      </c>
      <c r="H86" s="6" t="s">
        <v>149</v>
      </c>
      <c r="I86" s="14">
        <v>7400</v>
      </c>
      <c r="J86" s="7">
        <v>1</v>
      </c>
    </row>
    <row r="87" spans="2:14" s="3" customFormat="1" ht="189.75" customHeight="1" x14ac:dyDescent="0.25">
      <c r="B87" s="5" t="s">
        <v>9</v>
      </c>
      <c r="C87" s="5" t="s">
        <v>10</v>
      </c>
      <c r="D87" s="17">
        <v>45775</v>
      </c>
      <c r="E87" s="10">
        <v>25917579</v>
      </c>
      <c r="F87" s="5" t="s">
        <v>140</v>
      </c>
      <c r="G87" s="19" t="s">
        <v>145</v>
      </c>
      <c r="H87" s="6" t="s">
        <v>150</v>
      </c>
      <c r="I87" s="14">
        <v>1600</v>
      </c>
      <c r="J87" s="7">
        <v>1</v>
      </c>
      <c r="N87" s="3" t="s">
        <v>151</v>
      </c>
    </row>
    <row r="88" spans="2:14" s="3" customFormat="1" ht="52.5" customHeight="1" x14ac:dyDescent="0.25">
      <c r="B88" s="43" t="s">
        <v>23</v>
      </c>
      <c r="C88" s="44"/>
      <c r="D88" s="44"/>
      <c r="E88" s="44"/>
      <c r="F88" s="44"/>
      <c r="G88" s="44"/>
      <c r="H88" s="44"/>
      <c r="I88" s="22">
        <f>SUM(I83:I87)</f>
        <v>15102</v>
      </c>
      <c r="J88" s="21">
        <v>5</v>
      </c>
    </row>
    <row r="89" spans="2:14" s="3" customFormat="1" ht="57" customHeight="1" x14ac:dyDescent="0.25">
      <c r="B89" s="5" t="s">
        <v>9</v>
      </c>
      <c r="C89" s="5" t="s">
        <v>10</v>
      </c>
      <c r="D89" s="17">
        <v>45755</v>
      </c>
      <c r="E89" s="10">
        <v>32375913</v>
      </c>
      <c r="F89" s="5" t="s">
        <v>152</v>
      </c>
      <c r="G89" s="19" t="s">
        <v>153</v>
      </c>
      <c r="H89" s="6" t="s">
        <v>161</v>
      </c>
      <c r="I89" s="14">
        <v>427.44</v>
      </c>
      <c r="J89" s="7">
        <v>1</v>
      </c>
    </row>
    <row r="90" spans="2:14" s="3" customFormat="1" ht="145.5" customHeight="1" x14ac:dyDescent="0.25">
      <c r="B90" s="5" t="s">
        <v>9</v>
      </c>
      <c r="C90" s="5" t="s">
        <v>10</v>
      </c>
      <c r="D90" s="17">
        <v>45756</v>
      </c>
      <c r="E90" s="10">
        <v>32375913</v>
      </c>
      <c r="F90" s="5" t="s">
        <v>152</v>
      </c>
      <c r="G90" s="19" t="s">
        <v>154</v>
      </c>
      <c r="H90" s="6" t="s">
        <v>162</v>
      </c>
      <c r="I90" s="14">
        <v>213.7</v>
      </c>
      <c r="J90" s="7">
        <v>1</v>
      </c>
    </row>
    <row r="91" spans="2:14" s="3" customFormat="1" ht="122.25" customHeight="1" x14ac:dyDescent="0.25">
      <c r="B91" s="5" t="s">
        <v>9</v>
      </c>
      <c r="C91" s="5" t="s">
        <v>10</v>
      </c>
      <c r="D91" s="17">
        <v>45756</v>
      </c>
      <c r="E91" s="10">
        <v>32375913</v>
      </c>
      <c r="F91" s="5" t="s">
        <v>152</v>
      </c>
      <c r="G91" s="19" t="s">
        <v>155</v>
      </c>
      <c r="H91" s="6" t="s">
        <v>163</v>
      </c>
      <c r="I91" s="14">
        <v>4463.1000000000004</v>
      </c>
      <c r="J91" s="7">
        <v>1</v>
      </c>
    </row>
    <row r="92" spans="2:14" s="3" customFormat="1" ht="171.75" customHeight="1" x14ac:dyDescent="0.25">
      <c r="B92" s="5" t="s">
        <v>9</v>
      </c>
      <c r="C92" s="5" t="s">
        <v>10</v>
      </c>
      <c r="D92" s="17">
        <v>45756</v>
      </c>
      <c r="E92" s="10">
        <v>32375913</v>
      </c>
      <c r="F92" s="5" t="s">
        <v>152</v>
      </c>
      <c r="G92" s="19" t="s">
        <v>156</v>
      </c>
      <c r="H92" s="6" t="s">
        <v>164</v>
      </c>
      <c r="I92" s="14">
        <v>1588.28</v>
      </c>
      <c r="J92" s="7">
        <v>1</v>
      </c>
    </row>
    <row r="93" spans="2:14" s="3" customFormat="1" ht="171" x14ac:dyDescent="0.25">
      <c r="B93" s="5" t="s">
        <v>9</v>
      </c>
      <c r="C93" s="5" t="s">
        <v>10</v>
      </c>
      <c r="D93" s="17">
        <v>45758</v>
      </c>
      <c r="E93" s="10">
        <v>32375913</v>
      </c>
      <c r="F93" s="5" t="s">
        <v>152</v>
      </c>
      <c r="G93" s="19" t="s">
        <v>157</v>
      </c>
      <c r="H93" s="6" t="s">
        <v>165</v>
      </c>
      <c r="I93" s="14">
        <v>3153.77</v>
      </c>
      <c r="J93" s="7">
        <v>1</v>
      </c>
    </row>
    <row r="94" spans="2:14" s="3" customFormat="1" ht="186.75" customHeight="1" x14ac:dyDescent="0.25">
      <c r="B94" s="5" t="s">
        <v>9</v>
      </c>
      <c r="C94" s="5" t="s">
        <v>10</v>
      </c>
      <c r="D94" s="17">
        <v>45762</v>
      </c>
      <c r="E94" s="10">
        <v>32375913</v>
      </c>
      <c r="F94" s="5" t="s">
        <v>152</v>
      </c>
      <c r="G94" s="19" t="s">
        <v>158</v>
      </c>
      <c r="H94" s="6" t="s">
        <v>166</v>
      </c>
      <c r="I94" s="14">
        <v>1063.5</v>
      </c>
      <c r="J94" s="7">
        <v>1</v>
      </c>
    </row>
    <row r="95" spans="2:14" s="3" customFormat="1" ht="177" customHeight="1" x14ac:dyDescent="0.25">
      <c r="B95" s="5" t="s">
        <v>9</v>
      </c>
      <c r="C95" s="5" t="s">
        <v>10</v>
      </c>
      <c r="D95" s="17">
        <v>45768</v>
      </c>
      <c r="E95" s="10">
        <v>32375913</v>
      </c>
      <c r="F95" s="5" t="s">
        <v>152</v>
      </c>
      <c r="G95" s="19" t="s">
        <v>159</v>
      </c>
      <c r="H95" s="6" t="s">
        <v>167</v>
      </c>
      <c r="I95" s="14">
        <v>427.48</v>
      </c>
      <c r="J95" s="7">
        <v>1</v>
      </c>
    </row>
    <row r="96" spans="2:14" s="3" customFormat="1" ht="105.75" customHeight="1" x14ac:dyDescent="0.25">
      <c r="B96" s="5" t="s">
        <v>9</v>
      </c>
      <c r="C96" s="5" t="s">
        <v>10</v>
      </c>
      <c r="D96" s="23">
        <v>45772</v>
      </c>
      <c r="E96" s="10">
        <v>32375913</v>
      </c>
      <c r="F96" s="5" t="s">
        <v>152</v>
      </c>
      <c r="G96" s="19" t="s">
        <v>160</v>
      </c>
      <c r="H96" s="6" t="s">
        <v>168</v>
      </c>
      <c r="I96" s="14">
        <v>244.46</v>
      </c>
      <c r="J96" s="7">
        <v>1</v>
      </c>
    </row>
    <row r="97" spans="2:10" s="3" customFormat="1" ht="52.5" customHeight="1" x14ac:dyDescent="0.25">
      <c r="B97" s="43" t="s">
        <v>23</v>
      </c>
      <c r="C97" s="44"/>
      <c r="D97" s="44"/>
      <c r="E97" s="44"/>
      <c r="F97" s="44"/>
      <c r="G97" s="44"/>
      <c r="H97" s="44"/>
      <c r="I97" s="22">
        <f>SUM(I89:I96)</f>
        <v>11581.73</v>
      </c>
      <c r="J97" s="21">
        <v>8</v>
      </c>
    </row>
    <row r="98" spans="2:10" s="3" customFormat="1" ht="153.75" customHeight="1" x14ac:dyDescent="0.25">
      <c r="B98" s="5" t="s">
        <v>9</v>
      </c>
      <c r="C98" s="5" t="s">
        <v>10</v>
      </c>
      <c r="D98" s="17">
        <v>45762</v>
      </c>
      <c r="E98" s="10">
        <v>49587048</v>
      </c>
      <c r="F98" s="5" t="s">
        <v>22</v>
      </c>
      <c r="G98" s="19" t="s">
        <v>169</v>
      </c>
      <c r="H98" s="6" t="s">
        <v>170</v>
      </c>
      <c r="I98" s="14">
        <v>150</v>
      </c>
      <c r="J98" s="7">
        <v>1</v>
      </c>
    </row>
    <row r="99" spans="2:10" s="3" customFormat="1" ht="52.5" customHeight="1" x14ac:dyDescent="0.25">
      <c r="B99" s="43" t="s">
        <v>23</v>
      </c>
      <c r="C99" s="44"/>
      <c r="D99" s="44"/>
      <c r="E99" s="44"/>
      <c r="F99" s="44"/>
      <c r="G99" s="44"/>
      <c r="H99" s="44"/>
      <c r="I99" s="22">
        <f>SUM(I98:I98)</f>
        <v>150</v>
      </c>
      <c r="J99" s="21">
        <v>1</v>
      </c>
    </row>
    <row r="100" spans="2:10" s="3" customFormat="1" ht="114" x14ac:dyDescent="0.25">
      <c r="B100" s="5" t="s">
        <v>9</v>
      </c>
      <c r="C100" s="5" t="s">
        <v>10</v>
      </c>
      <c r="D100" s="17">
        <v>45762</v>
      </c>
      <c r="E100" s="10">
        <v>3635406</v>
      </c>
      <c r="F100" s="5" t="s">
        <v>171</v>
      </c>
      <c r="G100" s="19" t="s">
        <v>172</v>
      </c>
      <c r="H100" s="6" t="s">
        <v>173</v>
      </c>
      <c r="I100" s="14">
        <v>1163.5</v>
      </c>
      <c r="J100" s="7">
        <v>1</v>
      </c>
    </row>
    <row r="101" spans="2:10" s="3" customFormat="1" ht="42" customHeight="1" x14ac:dyDescent="0.25">
      <c r="B101" s="43" t="s">
        <v>23</v>
      </c>
      <c r="C101" s="44"/>
      <c r="D101" s="44"/>
      <c r="E101" s="44"/>
      <c r="F101" s="44"/>
      <c r="G101" s="44"/>
      <c r="H101" s="44"/>
      <c r="I101" s="22">
        <f>SUM(I100)</f>
        <v>1163.5</v>
      </c>
      <c r="J101" s="21">
        <v>1</v>
      </c>
    </row>
    <row r="102" spans="2:10" s="3" customFormat="1" ht="129.75" customHeight="1" x14ac:dyDescent="0.25">
      <c r="B102" s="5" t="s">
        <v>9</v>
      </c>
      <c r="C102" s="5" t="s">
        <v>10</v>
      </c>
      <c r="D102" s="17">
        <v>45761</v>
      </c>
      <c r="E102" s="10">
        <v>5442516</v>
      </c>
      <c r="F102" s="5" t="s">
        <v>174</v>
      </c>
      <c r="G102" s="19" t="s">
        <v>175</v>
      </c>
      <c r="H102" s="6" t="s">
        <v>176</v>
      </c>
      <c r="I102" s="14">
        <v>6659.24</v>
      </c>
      <c r="J102" s="7">
        <v>1</v>
      </c>
    </row>
    <row r="103" spans="2:10" s="3" customFormat="1" ht="52.5" customHeight="1" x14ac:dyDescent="0.25">
      <c r="B103" s="43" t="s">
        <v>23</v>
      </c>
      <c r="C103" s="44"/>
      <c r="D103" s="44"/>
      <c r="E103" s="44"/>
      <c r="F103" s="44"/>
      <c r="G103" s="44"/>
      <c r="H103" s="44"/>
      <c r="I103" s="22">
        <f>SUM(I102)</f>
        <v>6659.24</v>
      </c>
      <c r="J103" s="21">
        <v>1</v>
      </c>
    </row>
    <row r="104" spans="2:10" s="3" customFormat="1" ht="193.5" customHeight="1" x14ac:dyDescent="0.25">
      <c r="B104" s="5" t="s">
        <v>9</v>
      </c>
      <c r="C104" s="5" t="s">
        <v>10</v>
      </c>
      <c r="D104" s="17">
        <v>45775</v>
      </c>
      <c r="E104" s="10">
        <v>60024607</v>
      </c>
      <c r="F104" s="5" t="s">
        <v>29</v>
      </c>
      <c r="G104" s="19" t="s">
        <v>177</v>
      </c>
      <c r="H104" s="6" t="s">
        <v>178</v>
      </c>
      <c r="I104" s="14">
        <v>3675</v>
      </c>
      <c r="J104" s="7">
        <v>1</v>
      </c>
    </row>
    <row r="105" spans="2:10" s="3" customFormat="1" ht="63.75" customHeight="1" x14ac:dyDescent="0.25">
      <c r="B105" s="43" t="s">
        <v>23</v>
      </c>
      <c r="C105" s="44"/>
      <c r="D105" s="44"/>
      <c r="E105" s="44"/>
      <c r="F105" s="44"/>
      <c r="G105" s="44"/>
      <c r="H105" s="44"/>
      <c r="I105" s="22">
        <f>SUM(I104:I104)</f>
        <v>3675</v>
      </c>
      <c r="J105" s="21">
        <v>1</v>
      </c>
    </row>
    <row r="106" spans="2:10" s="3" customFormat="1" ht="141.75" customHeight="1" x14ac:dyDescent="0.25">
      <c r="B106" s="5" t="s">
        <v>9</v>
      </c>
      <c r="C106" s="5" t="s">
        <v>10</v>
      </c>
      <c r="D106" s="17">
        <v>45775</v>
      </c>
      <c r="E106" s="10">
        <v>74859005</v>
      </c>
      <c r="F106" s="5" t="s">
        <v>179</v>
      </c>
      <c r="G106" s="19" t="s">
        <v>180</v>
      </c>
      <c r="H106" s="6" t="s">
        <v>184</v>
      </c>
      <c r="I106" s="14">
        <v>205</v>
      </c>
      <c r="J106" s="7">
        <v>1</v>
      </c>
    </row>
    <row r="107" spans="2:10" s="3" customFormat="1" ht="141.75" customHeight="1" x14ac:dyDescent="0.25">
      <c r="B107" s="5" t="s">
        <v>9</v>
      </c>
      <c r="C107" s="5" t="s">
        <v>10</v>
      </c>
      <c r="D107" s="23">
        <v>45775</v>
      </c>
      <c r="E107" s="10">
        <v>74859005</v>
      </c>
      <c r="F107" s="5" t="s">
        <v>179</v>
      </c>
      <c r="G107" s="19" t="s">
        <v>181</v>
      </c>
      <c r="H107" s="6" t="s">
        <v>185</v>
      </c>
      <c r="I107" s="14">
        <v>205</v>
      </c>
      <c r="J107" s="7">
        <v>1</v>
      </c>
    </row>
    <row r="108" spans="2:10" s="3" customFormat="1" ht="141.75" customHeight="1" x14ac:dyDescent="0.25">
      <c r="B108" s="5" t="s">
        <v>9</v>
      </c>
      <c r="C108" s="5" t="s">
        <v>10</v>
      </c>
      <c r="D108" s="23">
        <v>45775</v>
      </c>
      <c r="E108" s="10">
        <v>74859005</v>
      </c>
      <c r="F108" s="5" t="s">
        <v>179</v>
      </c>
      <c r="G108" s="19" t="s">
        <v>182</v>
      </c>
      <c r="H108" s="6" t="s">
        <v>186</v>
      </c>
      <c r="I108" s="14">
        <v>205</v>
      </c>
      <c r="J108" s="7">
        <v>1</v>
      </c>
    </row>
    <row r="109" spans="2:10" s="3" customFormat="1" ht="141.75" customHeight="1" x14ac:dyDescent="0.25">
      <c r="B109" s="5" t="s">
        <v>9</v>
      </c>
      <c r="C109" s="5" t="s">
        <v>10</v>
      </c>
      <c r="D109" s="23">
        <v>45775</v>
      </c>
      <c r="E109" s="10">
        <v>74859005</v>
      </c>
      <c r="F109" s="5" t="s">
        <v>179</v>
      </c>
      <c r="G109" s="19" t="s">
        <v>183</v>
      </c>
      <c r="H109" s="6" t="s">
        <v>187</v>
      </c>
      <c r="I109" s="14">
        <v>225</v>
      </c>
      <c r="J109" s="7">
        <v>1</v>
      </c>
    </row>
    <row r="110" spans="2:10" s="3" customFormat="1" ht="62.25" customHeight="1" x14ac:dyDescent="0.25">
      <c r="B110" s="43" t="s">
        <v>23</v>
      </c>
      <c r="C110" s="44"/>
      <c r="D110" s="44"/>
      <c r="E110" s="44"/>
      <c r="F110" s="44"/>
      <c r="G110" s="44"/>
      <c r="H110" s="44"/>
      <c r="I110" s="22">
        <f>SUM(I106:I109)</f>
        <v>840</v>
      </c>
      <c r="J110" s="21">
        <v>4</v>
      </c>
    </row>
    <row r="111" spans="2:10" s="3" customFormat="1" ht="171.75" customHeight="1" x14ac:dyDescent="0.25">
      <c r="B111" s="5" t="s">
        <v>9</v>
      </c>
      <c r="C111" s="5" t="s">
        <v>10</v>
      </c>
      <c r="D111" s="17">
        <v>45757</v>
      </c>
      <c r="E111" s="10">
        <v>4389174</v>
      </c>
      <c r="F111" s="5" t="s">
        <v>188</v>
      </c>
      <c r="G111" s="19" t="s">
        <v>189</v>
      </c>
      <c r="H111" s="6" t="s">
        <v>192</v>
      </c>
      <c r="I111" s="14">
        <v>258</v>
      </c>
      <c r="J111" s="7">
        <v>1</v>
      </c>
    </row>
    <row r="112" spans="2:10" s="3" customFormat="1" ht="199.5" x14ac:dyDescent="0.25">
      <c r="B112" s="5" t="s">
        <v>9</v>
      </c>
      <c r="C112" s="5" t="s">
        <v>10</v>
      </c>
      <c r="D112" s="17">
        <v>45775</v>
      </c>
      <c r="E112" s="10">
        <v>4389174</v>
      </c>
      <c r="F112" s="5" t="s">
        <v>188</v>
      </c>
      <c r="G112" s="19" t="s">
        <v>190</v>
      </c>
      <c r="H112" s="6" t="s">
        <v>193</v>
      </c>
      <c r="I112" s="14">
        <v>20565</v>
      </c>
      <c r="J112" s="7">
        <v>1</v>
      </c>
    </row>
    <row r="113" spans="2:10" s="3" customFormat="1" ht="171.75" customHeight="1" x14ac:dyDescent="0.25">
      <c r="B113" s="5" t="s">
        <v>9</v>
      </c>
      <c r="C113" s="5" t="s">
        <v>10</v>
      </c>
      <c r="D113" s="17">
        <v>45775</v>
      </c>
      <c r="E113" s="10">
        <v>4389174</v>
      </c>
      <c r="F113" s="5" t="s">
        <v>188</v>
      </c>
      <c r="G113" s="19" t="s">
        <v>191</v>
      </c>
      <c r="H113" s="6" t="s">
        <v>194</v>
      </c>
      <c r="I113" s="14">
        <v>2617.5</v>
      </c>
      <c r="J113" s="7">
        <v>1</v>
      </c>
    </row>
    <row r="114" spans="2:10" s="3" customFormat="1" ht="64.5" customHeight="1" x14ac:dyDescent="0.25">
      <c r="B114" s="43" t="s">
        <v>23</v>
      </c>
      <c r="C114" s="44"/>
      <c r="D114" s="44"/>
      <c r="E114" s="44"/>
      <c r="F114" s="44"/>
      <c r="G114" s="44"/>
      <c r="H114" s="44"/>
      <c r="I114" s="22">
        <f>SUM(I111:I113)</f>
        <v>23440.5</v>
      </c>
      <c r="J114" s="21">
        <v>3</v>
      </c>
    </row>
    <row r="115" spans="2:10" s="3" customFormat="1" ht="141.75" customHeight="1" x14ac:dyDescent="0.25">
      <c r="B115" s="5" t="s">
        <v>9</v>
      </c>
      <c r="C115" s="5" t="s">
        <v>10</v>
      </c>
      <c r="D115" s="17">
        <v>45772</v>
      </c>
      <c r="E115" s="10">
        <v>43439942</v>
      </c>
      <c r="F115" s="5" t="s">
        <v>195</v>
      </c>
      <c r="G115" s="19" t="s">
        <v>196</v>
      </c>
      <c r="H115" s="6" t="s">
        <v>197</v>
      </c>
      <c r="I115" s="14">
        <v>804</v>
      </c>
      <c r="J115" s="7">
        <v>1</v>
      </c>
    </row>
    <row r="116" spans="2:10" s="3" customFormat="1" ht="61.5" customHeight="1" x14ac:dyDescent="0.25">
      <c r="B116" s="43" t="s">
        <v>23</v>
      </c>
      <c r="C116" s="44"/>
      <c r="D116" s="44"/>
      <c r="E116" s="44"/>
      <c r="F116" s="44"/>
      <c r="G116" s="44"/>
      <c r="H116" s="44"/>
      <c r="I116" s="22">
        <f>SUM(I115)</f>
        <v>804</v>
      </c>
      <c r="J116" s="21">
        <v>1</v>
      </c>
    </row>
    <row r="117" spans="2:10" s="3" customFormat="1" ht="141.75" customHeight="1" x14ac:dyDescent="0.25">
      <c r="B117" s="5" t="s">
        <v>9</v>
      </c>
      <c r="C117" s="5" t="s">
        <v>10</v>
      </c>
      <c r="D117" s="17">
        <v>45751</v>
      </c>
      <c r="E117" s="10">
        <v>78070171</v>
      </c>
      <c r="F117" s="5" t="s">
        <v>30</v>
      </c>
      <c r="G117" s="19" t="s">
        <v>198</v>
      </c>
      <c r="H117" s="6" t="s">
        <v>200</v>
      </c>
      <c r="I117" s="14">
        <v>240</v>
      </c>
      <c r="J117" s="7">
        <v>1</v>
      </c>
    </row>
    <row r="118" spans="2:10" s="3" customFormat="1" ht="141.75" customHeight="1" x14ac:dyDescent="0.25">
      <c r="B118" s="5" t="s">
        <v>9</v>
      </c>
      <c r="C118" s="5" t="s">
        <v>10</v>
      </c>
      <c r="D118" s="17">
        <v>45775</v>
      </c>
      <c r="E118" s="10">
        <v>78070171</v>
      </c>
      <c r="F118" s="5" t="s">
        <v>30</v>
      </c>
      <c r="G118" s="19" t="s">
        <v>199</v>
      </c>
      <c r="H118" s="6" t="s">
        <v>201</v>
      </c>
      <c r="I118" s="14">
        <v>3965</v>
      </c>
      <c r="J118" s="7">
        <v>1</v>
      </c>
    </row>
    <row r="119" spans="2:10" s="3" customFormat="1" ht="66.75" customHeight="1" x14ac:dyDescent="0.25">
      <c r="B119" s="43" t="s">
        <v>23</v>
      </c>
      <c r="C119" s="44"/>
      <c r="D119" s="44"/>
      <c r="E119" s="44"/>
      <c r="F119" s="44"/>
      <c r="G119" s="44"/>
      <c r="H119" s="44"/>
      <c r="I119" s="22">
        <f>SUM(I117:I118)</f>
        <v>4205</v>
      </c>
      <c r="J119" s="21">
        <v>2</v>
      </c>
    </row>
    <row r="120" spans="2:10" s="3" customFormat="1" ht="141.75" customHeight="1" x14ac:dyDescent="0.25">
      <c r="B120" s="5" t="s">
        <v>9</v>
      </c>
      <c r="C120" s="5" t="s">
        <v>10</v>
      </c>
      <c r="D120" s="17">
        <v>45755</v>
      </c>
      <c r="E120" s="10">
        <v>9929290</v>
      </c>
      <c r="F120" s="5" t="s">
        <v>31</v>
      </c>
      <c r="G120" s="19" t="s">
        <v>202</v>
      </c>
      <c r="H120" s="6" t="s">
        <v>203</v>
      </c>
      <c r="I120" s="14">
        <v>5472.5</v>
      </c>
      <c r="J120" s="7">
        <v>1</v>
      </c>
    </row>
    <row r="121" spans="2:10" s="3" customFormat="1" ht="54.75" customHeight="1" x14ac:dyDescent="0.25">
      <c r="B121" s="31" t="s">
        <v>23</v>
      </c>
      <c r="C121" s="31"/>
      <c r="D121" s="31"/>
      <c r="E121" s="31"/>
      <c r="F121" s="31"/>
      <c r="G121" s="31"/>
      <c r="H121" s="31"/>
      <c r="I121" s="22">
        <f>SUM(I120)</f>
        <v>5472.5</v>
      </c>
      <c r="J121" s="21">
        <v>1</v>
      </c>
    </row>
    <row r="122" spans="2:10" s="3" customFormat="1" ht="57" x14ac:dyDescent="0.25">
      <c r="B122" s="5" t="s">
        <v>9</v>
      </c>
      <c r="C122" s="5" t="s">
        <v>10</v>
      </c>
      <c r="D122" s="25">
        <v>45776</v>
      </c>
      <c r="E122" s="5" t="s">
        <v>204</v>
      </c>
      <c r="F122" s="5" t="s">
        <v>205</v>
      </c>
      <c r="G122" s="5" t="s">
        <v>206</v>
      </c>
      <c r="H122" s="5" t="s">
        <v>207</v>
      </c>
      <c r="I122" s="14">
        <v>6230</v>
      </c>
      <c r="J122" s="7">
        <v>1</v>
      </c>
    </row>
    <row r="123" spans="2:10" s="3" customFormat="1" ht="57.75" customHeight="1" x14ac:dyDescent="0.25">
      <c r="B123" s="31" t="s">
        <v>23</v>
      </c>
      <c r="C123" s="31"/>
      <c r="D123" s="31"/>
      <c r="E123" s="31"/>
      <c r="F123" s="31"/>
      <c r="G123" s="31"/>
      <c r="H123" s="31"/>
      <c r="I123" s="22">
        <f>SUM(I122)</f>
        <v>6230</v>
      </c>
      <c r="J123" s="21">
        <v>1</v>
      </c>
    </row>
    <row r="124" spans="2:10" s="3" customFormat="1" ht="57" x14ac:dyDescent="0.25">
      <c r="B124" s="5" t="s">
        <v>9</v>
      </c>
      <c r="C124" s="5" t="s">
        <v>10</v>
      </c>
      <c r="D124" s="30">
        <v>45770</v>
      </c>
      <c r="E124" s="27">
        <v>114228280</v>
      </c>
      <c r="F124" s="27" t="s">
        <v>208</v>
      </c>
      <c r="G124" s="27" t="s">
        <v>209</v>
      </c>
      <c r="H124" s="27" t="s">
        <v>210</v>
      </c>
      <c r="I124" s="28">
        <v>5525</v>
      </c>
      <c r="J124" s="29">
        <v>1</v>
      </c>
    </row>
    <row r="125" spans="2:10" s="3" customFormat="1" ht="57.75" customHeight="1" x14ac:dyDescent="0.25">
      <c r="B125" s="31" t="s">
        <v>23</v>
      </c>
      <c r="C125" s="31"/>
      <c r="D125" s="31"/>
      <c r="E125" s="31"/>
      <c r="F125" s="31"/>
      <c r="G125" s="31"/>
      <c r="H125" s="31"/>
      <c r="I125" s="22">
        <f>SUM(I124)</f>
        <v>5525</v>
      </c>
      <c r="J125" s="21">
        <v>1</v>
      </c>
    </row>
    <row r="126" spans="2:10" ht="32.25" customHeight="1" x14ac:dyDescent="0.25">
      <c r="B126" s="32" t="s">
        <v>13</v>
      </c>
      <c r="C126" s="33"/>
      <c r="D126" s="33"/>
      <c r="E126" s="33"/>
      <c r="F126" s="33"/>
      <c r="G126" s="33"/>
      <c r="H126" s="33"/>
      <c r="I126" s="14">
        <f>I10+I12+I15++I19+I21+I23+I25+I29+I33+I35+I38+I40+I42+I46+I48+I50+I52+I54+I56+I58+I61+I63+I65+I67+I69+I71+I75+I77+I79+I82+I88+I97+I99+I101+I103+I105+I110+I114+I116+I119+I121+I123+I125</f>
        <v>191902.37</v>
      </c>
      <c r="J126" s="7">
        <f>SUM(J10+J12+J15+J19+J21+J23+J25+J29+J33+J35+J38+J40+J42+J46+J48+J50+J52+J54+J56+J58+J61+J63+J65+J67+J69+J71+J75+J77+J79+J82+J88+J97+J99+J101+J103+J105+J110+J114+J116+J119+J121+J123+J125)</f>
        <v>74</v>
      </c>
    </row>
  </sheetData>
  <autoFilter ref="B8:J126"/>
  <mergeCells count="50">
    <mergeCell ref="B123:H123"/>
    <mergeCell ref="B65:H65"/>
    <mergeCell ref="B67:H67"/>
    <mergeCell ref="B69:H69"/>
    <mergeCell ref="B71:H71"/>
    <mergeCell ref="B119:H119"/>
    <mergeCell ref="B121:H121"/>
    <mergeCell ref="B110:H110"/>
    <mergeCell ref="B114:H114"/>
    <mergeCell ref="B116:H116"/>
    <mergeCell ref="B75:H75"/>
    <mergeCell ref="B97:H97"/>
    <mergeCell ref="B99:H99"/>
    <mergeCell ref="B101:H101"/>
    <mergeCell ref="B103:H103"/>
    <mergeCell ref="B105:H105"/>
    <mergeCell ref="B77:H77"/>
    <mergeCell ref="B79:H79"/>
    <mergeCell ref="B82:H82"/>
    <mergeCell ref="B88:H88"/>
    <mergeCell ref="B52:H52"/>
    <mergeCell ref="B54:H54"/>
    <mergeCell ref="B56:H56"/>
    <mergeCell ref="B58:H58"/>
    <mergeCell ref="B63:H63"/>
    <mergeCell ref="B61:H61"/>
    <mergeCell ref="B42:H42"/>
    <mergeCell ref="B46:H46"/>
    <mergeCell ref="B29:H29"/>
    <mergeCell ref="B33:H33"/>
    <mergeCell ref="B10:H10"/>
    <mergeCell ref="B12:H12"/>
    <mergeCell ref="B15:H15"/>
    <mergeCell ref="B25:H25"/>
    <mergeCell ref="B125:H125"/>
    <mergeCell ref="B126:H126"/>
    <mergeCell ref="B2:J2"/>
    <mergeCell ref="B4:J4"/>
    <mergeCell ref="B19:H19"/>
    <mergeCell ref="B21:H21"/>
    <mergeCell ref="B48:H48"/>
    <mergeCell ref="B50:H50"/>
    <mergeCell ref="B7:J7"/>
    <mergeCell ref="B3:K3"/>
    <mergeCell ref="B5:K5"/>
    <mergeCell ref="B6:K6"/>
    <mergeCell ref="B23:H23"/>
    <mergeCell ref="B35:H35"/>
    <mergeCell ref="B38:H38"/>
    <mergeCell ref="B40:H40"/>
  </mergeCells>
  <pageMargins left="0.63" right="0.25" top="0.75" bottom="0.75" header="0.3" footer="0.3"/>
  <pageSetup scale="28"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2</vt:i4>
      </vt:variant>
    </vt:vector>
  </HeadingPairs>
  <TitlesOfParts>
    <vt:vector size="2" baseType="lpstr">
      <vt:lpstr>DIRECCION FINANCIERA</vt:lpstr>
      <vt:lpstr>DIRECCION ADMINISTRATIVA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2025-05-16T20:57:18Z</cp:lastPrinted>
  <dcterms:created xsi:type="dcterms:W3CDTF">2025-02-03T13:54:45Z</dcterms:created>
  <dcterms:modified xsi:type="dcterms:W3CDTF">2025-05-16T21:05:12Z</dcterms:modified>
</cp:coreProperties>
</file>