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OCTUBRE\NUMERAL 11\FORMATO SIE\"/>
    </mc:Choice>
  </mc:AlternateContent>
  <bookViews>
    <workbookView xWindow="0" yWindow="0" windowWidth="28800" windowHeight="12900"/>
  </bookViews>
  <sheets>
    <sheet name="REPORTE NUMERAL 11" sheetId="1" r:id="rId1"/>
  </sheets>
  <definedNames>
    <definedName name="_xlnm._FilterDatabase" localSheetId="0" hidden="1">'REPORTE NUMERAL 11'!$A$10:$J$10</definedName>
    <definedName name="_xlnm.Print_Area" localSheetId="0">'REPORTE NUMERAL 11'!$A$2:$J$40</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 l="1"/>
  <c r="J29" i="1" l="1"/>
  <c r="J24" i="1" l="1"/>
  <c r="J23" i="1"/>
  <c r="J22" i="1"/>
  <c r="J21" i="1"/>
  <c r="J20" i="1"/>
  <c r="J19" i="1"/>
  <c r="J17" i="1"/>
  <c r="J15" i="1"/>
  <c r="J16" i="1"/>
  <c r="J12" i="1" l="1"/>
  <c r="J14" i="1"/>
  <c r="J13" i="1"/>
  <c r="J11" i="1"/>
  <c r="J39" i="1" l="1"/>
  <c r="J35" i="1"/>
  <c r="J36" i="1"/>
  <c r="J32" i="1"/>
  <c r="J37" i="1" l="1"/>
  <c r="J28" i="1"/>
  <c r="J25" i="1"/>
  <c r="J18" i="1"/>
  <c r="J31" i="1" l="1"/>
  <c r="J33" i="1" l="1"/>
  <c r="J30" i="1"/>
  <c r="J34" i="1" l="1"/>
  <c r="J38" i="1" l="1"/>
  <c r="J40" i="1"/>
  <c r="J41" i="1" l="1"/>
</calcChain>
</file>

<file path=xl/sharedStrings.xml><?xml version="1.0" encoding="utf-8"?>
<sst xmlns="http://schemas.openxmlformats.org/spreadsheetml/2006/main" count="108" uniqueCount="69">
  <si>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</si>
  <si>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</si>
  <si>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</si>
  <si>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</si>
  <si>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</si>
  <si>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</si>
  <si>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</si>
  <si>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</si>
  <si>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</si>
  <si>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</si>
  <si>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</si>
  <si>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</si>
  <si>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</si>
  <si>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</si>
  <si>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 xml:space="preserve">MONTO </t>
  </si>
  <si>
    <t>BAJA CUANTÍA</t>
  </si>
  <si>
    <t>TOTAL ENTIDAD:</t>
  </si>
  <si>
    <t>PROCEDIMIENTOS REGULADOS POR EL ARTÍCULO 44 LCE (CASOS DE EXCEPCIÓN)</t>
  </si>
  <si>
    <t>COMPRA DIRECTA (CON OFERTA ELECTRÓNICA)</t>
  </si>
  <si>
    <t>MANTENIMIENTO Y REPARACIÓN DE MEDIOS DE TRANSPORTE</t>
  </si>
  <si>
    <t>COFIÑO STAHL Y COMPAÑIA SOCIEDAD ANONIMA</t>
  </si>
  <si>
    <t>MANTENIMIENTO Y REPARACIÓN DE EDIFICIOS</t>
  </si>
  <si>
    <t>ELEVACIONES TECNICAS SOCIEDAD ANONIMA</t>
  </si>
  <si>
    <t>PRIMAS Y GASTOS DE SEGUROS Y FIANZAS</t>
  </si>
  <si>
    <t>CREDITO HIPOTECARIO NACIONAL DE GUATEMALA</t>
  </si>
  <si>
    <t>TELEFONÍA</t>
  </si>
  <si>
    <t>TELECOMUNICACIONES DE GUATEMALA  SOCIEDAD ANONIMA</t>
  </si>
  <si>
    <t xml:space="preserve">COTIZACIÓN </t>
  </si>
  <si>
    <t>EMPRESA MUNICIPAL DE AGUA DE LA CIUDAD DE GUATEMALA</t>
  </si>
  <si>
    <t>AGUA</t>
  </si>
  <si>
    <t>EMPRESA ELECTRICA DE GUATEMALA SOCIEDAD ANONIMA</t>
  </si>
  <si>
    <t>ENERGÍA ELÉCTRICA</t>
  </si>
  <si>
    <t>MATERIALES, PRODUCTOS Y ACCS. ELÉCTRICOS, CABLEADO ESTRUCTURADO DE REDES INFORMÁTICAS Y TELEFÓNICAS</t>
  </si>
  <si>
    <t>INNOVA OUTSOURCING  SOCIEDAD ANONIMA</t>
  </si>
  <si>
    <t>*</t>
  </si>
  <si>
    <t>Servicio de elaboración de planos arquitectónicos acotados y por área de construcción de las plantas existentes del edificio de la Secretaría de Inteligencia Estratégica del Estado.</t>
  </si>
  <si>
    <t>CONSULTORIA Y CONSTRUCTORA LEMA  SOCIEDAD ANONIMA</t>
  </si>
  <si>
    <t>SERVICIOS DE INGENIERÍA, ARQUITECTURA Y SUPERVISIÓN DE OBRAS</t>
  </si>
  <si>
    <t>Servicio de mantenimiento preventivo a 28 equipos de aire acondicionado, los cuales se encuentran ubicados en el edificio de la Secretaría de Inteligencia Estratégica del Estado.</t>
  </si>
  <si>
    <t>TEJADA RAMIREZ BRANDON EDUARDO</t>
  </si>
  <si>
    <t>MANTENIMIENTO Y REPARACIÓN DE OTRAS MAQUINARIAS Y EQUIPOS</t>
  </si>
  <si>
    <t>Cobertura de resguardo con Período del 26 de septiembre de 2023 al 26 de octubre del 2023, lo solicitado será utilizado para cubrir resguardos del parque vehicular, asegurados bajo la póliza No. VA-26477, a nombre de la Secretaría de Inteligencia Estratégica del Estado, debido a que se encuentra en proceso de renovación de la póliza en referencia por su vencimiento el 26 de julio del 2023.</t>
  </si>
  <si>
    <t>Servicio de mantenimiento preventivo a 2 elevadores Marca DOVER EF0564 Y EF0565, ubicados en el edificio de la Secretaria de Inteligencia Estratégica del Estado, correspondiente al mes de octubre de 2023.</t>
  </si>
  <si>
    <t>Servicio de mantenimiento menor, para el vehículo tipo Camioneta, marca Toyota, Línea Rav4, color Negro Mica, modelo 2018 propiedad de la Secretaría de Inteligencia Estratégica del Estado.</t>
  </si>
  <si>
    <t>Adquisición de 800 Garrafones de Agua Purificada, será para contar con existencias y mantener la continuidad de este suministro, para proveer al Departamento de Servicios Generales, para la atención de reuniones de trabajo, cursos y capacitaciones que se llevan a cabo dentro de la SIE.</t>
  </si>
  <si>
    <t>DISTRIBUIDORA JALAPEÑA  SOCIEDAD ANONIMA</t>
  </si>
  <si>
    <t>ALIMENTOS PARA PERSONAS</t>
  </si>
  <si>
    <t>Adquisición de suministros de limpieza, lo solicitado será para contar con existencia en el Departamento de Almacén y así proveer al Departamento de Servicios Generales para la limpieza de Direcciones, Departamentos, Unidades y Secciones de la Secretaría de Inteligencia Estratégica del Estado.</t>
  </si>
  <si>
    <t>COMERCIALIZADORA MEGA ABASTOS  SOCIEDAD ANÓNIMA</t>
  </si>
  <si>
    <t>ACABADOS TEXTILES</t>
  </si>
  <si>
    <t>PRODUCTOS PLÁSTICOS, NYLON, VINIL Y P.V.C.</t>
  </si>
  <si>
    <t>PRODUCTOS SANITARIOS, DE LIMPIEZA Y DE USO PERSONAL</t>
  </si>
  <si>
    <t>Servicio de reparación del Domo de ingreso al edificio de la Secretaria de Inteligencia Estratégica del Estado.</t>
  </si>
  <si>
    <t>DE LEON MAZARIEGOS DE PATZAN VIRGINIA AMARILI</t>
  </si>
  <si>
    <t>Servicio de jardinización en las instalaciones del Edificio de la Secretaria de Inteligencia Estratégica del Estado.</t>
  </si>
  <si>
    <t>OTROS SERVICIOS</t>
  </si>
  <si>
    <t>Servicio de mantenimiento menor, para el vehículo tipo Camioneta, marca Toyota, Línea 4Runner, color negro mica, modelo 2018, propiedad de la Secretaría de Inteligencia Estratégica del Estado.</t>
  </si>
  <si>
    <t>Adquisición de 200 paquetes de 12 unidades de agua purificada, botella de 300 ml  y 100 paquetes de 12 unidades de agua purificada, botella de 600 ml, será para contar con existencias y mantener la continuidad de este suministro, para proveer al Departamento de Servicios Generales y Transportes, para la atención a reuniones de trabajo, cursos y capacitaciones que se llevan a cabo dentro de la Secretaría de Inteligencia Estratégica del Estado.</t>
  </si>
  <si>
    <t>ENVASADO EN LINEA  SOCIEDAD ANONIMA</t>
  </si>
  <si>
    <t>2549547K</t>
  </si>
  <si>
    <t>Adquisición de ventanas de PVC para los vanos de las ventanas en diferentes niveles del edificio de la Secretaría de Inteligencia Estratégica del Estado</t>
  </si>
  <si>
    <t>SOLACON, SOCIEDAD ANONIMA</t>
  </si>
  <si>
    <t>Servicio de enlace de internet primario para uso de los servidores públicos que laboran en la Secretaría de Inteligencia Estratégica del Estado, correspondiente al mes de septiembre de 2023.</t>
  </si>
  <si>
    <t>Servicio de internet secundario para uso de los servidores públicos que laboran en la Secretaría de Inteligencia Estratégica del Estado. correspondiente al mes de septiembre de 2023.</t>
  </si>
  <si>
    <t>Servicio de Telefonía Móvil para uso de la Secretaría de Inteligencia Estratégica del Estado, correspondiente al mes de septiembre de 2023.</t>
  </si>
  <si>
    <t>Servicio de alcantarillado municipal de agua, para el uso de la Secretaria de Inteligencia Estratégica del Estado, correspondiente al periodo de lectura del 18 de septiembre al 17 de octubre de 2023.</t>
  </si>
  <si>
    <t>Servicio de energía eléctrica para el edificio de la Secretaria de Inteligencia Estratégica del Estado, correspondiente al mes de septiembre de 2023.</t>
  </si>
  <si>
    <t>Servicio de telefonía fija utilizado en las instalaciones de la Secretaria de Inteligencia Estratégica del Estado, correspondiente al mes de septiembre del 2023.</t>
  </si>
  <si>
    <t>Periodo del 01 al 31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</si>
</sst>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3" fontId="4" fillId="0" borderId="0" applyFont="0" applyFill="0" applyBorder="0" applyAlignment="0" applyProtection="0"/>
  </cellStyleXfs>
  <cellXfs count="54">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43" fontId="12" fillId="2" borderId="4" xfId="1" applyFont="1" applyFill="1" applyBorder="1" applyAlignment="1">
      <alignment horizontal="center" vertical="center"/>
    </xf>
    <xf numFmtId="0" fontId="12" fillId="2" borderId="2"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0" fontId="9" fillId="0" borderId="0" xfId="0" applyFont="1" applyBorder="1" applyAlignment="1">
      <alignment horizontal="center" vertical="center" wrapText="1"/>
    </xf>
    <xf numFmtId="0" fontId="5" fillId="0" borderId="0" xfId="0" applyFont="1" applyAlignment="1"/>
    <xf numFmtId="0" fontId="12" fillId="2" borderId="1" xfId="0" applyFont="1" applyFill="1" applyBorder="1" applyAlignment="1">
      <alignment horizontal="justify" vertical="center"/>
    </xf>
    <xf numFmtId="0" fontId="12" fillId="2"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43" fontId="7" fillId="3" borderId="1" xfId="1" applyFont="1" applyFill="1" applyBorder="1" applyAlignment="1">
      <alignment horizontal="right" vertical="center" wrapText="1"/>
    </xf>
    <xf numFmtId="43" fontId="9" fillId="3" borderId="1" xfId="1" applyFont="1" applyFill="1" applyBorder="1" applyAlignment="1">
      <alignment horizontal="center" vertical="center"/>
    </xf>
    <xf numFmtId="43" fontId="7" fillId="0" borderId="1" xfId="1" applyFont="1" applyFill="1" applyBorder="1" applyAlignment="1">
      <alignment horizontal="center" vertical="center" wrapText="1"/>
    </xf>
    <xf numFmtId="43" fontId="7" fillId="0" borderId="1" xfId="1" applyFont="1" applyFill="1" applyBorder="1" applyAlignment="1">
      <alignment horizontal="right" vertical="center" wrapText="1"/>
    </xf>
    <xf numFmtId="4" fontId="7" fillId="0"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0" xfId="0" applyFont="1" applyAlignment="1">
      <alignment horizont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1476375</xdr:colOff>
      <xdr:row>1</xdr:row>
      <xdr:rowOff>158751</xdr:rowOff>
    </xdr:from>
    <xdr:to>
      <xdr:col>2</xdr:col>
      <xdr:colOff>3921125</xdr:colOff>
      <xdr:row>7</xdr:row>
      <xdr:rowOff>134876</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36" t="19271" r="10281" b="17536"/>
        <a:stretch/>
      </xdr:blipFill>
      <xdr:spPr>
        <a:xfrm>
          <a:off x="1920875" y="333376"/>
          <a:ext cx="4318000" cy="1198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2"/>
  <sheetViews>
    <sheetView tabSelected="1" zoomScale="60" zoomScaleNormal="60" workbookViewId="0">
      <selection activeCell="O23" sqref="O23"/>
    </sheetView>
  </sheetViews>
  <sheetFormatPr baseColWidth="10" defaultRowHeight="14.25" x14ac:dyDescent="0.2"/>
  <cols>
    <col min="1" max="1" width="6.7109375" style="5" customWidth="1"/>
    <col min="2" max="2" width="28.140625" style="5" customWidth="1"/>
    <col min="3" max="3" width="74.28515625" style="8" customWidth="1"/>
    <col min="4" max="4" width="13.5703125" style="5" customWidth="1"/>
    <col min="5" max="5" width="52.85546875" style="8" bestFit="1" customWidth="1"/>
    <col min="6" max="6" width="7.7109375" style="5" customWidth="1"/>
    <col min="7" max="7" width="33.7109375" style="15"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29" t="s">
        <v>34</v>
      </c>
      <c r="B2" s="29"/>
      <c r="C2" s="8"/>
      <c r="D2" s="29"/>
      <c r="E2" s="8"/>
      <c r="F2" s="29"/>
      <c r="G2" s="15"/>
      <c r="H2" s="29"/>
      <c r="I2" s="29"/>
      <c r="J2" s="29"/>
    </row>
    <row r="3" spans="1:10" s="3" customFormat="1" ht="16.5" customHeight="1" x14ac:dyDescent="0.3">
      <c r="A3" s="48" t="s">
        <v>3</v>
      </c>
      <c r="B3" s="48"/>
      <c r="C3" s="48"/>
      <c r="D3" s="48"/>
      <c r="E3" s="48"/>
      <c r="F3" s="48"/>
      <c r="G3" s="48"/>
      <c r="H3" s="48"/>
      <c r="I3" s="48"/>
      <c r="J3" s="48"/>
    </row>
    <row r="4" spans="1:10" s="3" customFormat="1" ht="16.5" customHeight="1" x14ac:dyDescent="0.3">
      <c r="A4" s="48" t="s">
        <v>4</v>
      </c>
      <c r="B4" s="48"/>
      <c r="C4" s="48"/>
      <c r="D4" s="48"/>
      <c r="E4" s="48"/>
      <c r="F4" s="48"/>
      <c r="G4" s="48"/>
      <c r="H4" s="48"/>
      <c r="I4" s="48"/>
      <c r="J4" s="48"/>
    </row>
    <row r="5" spans="1:10" s="3" customFormat="1" ht="16.5" customHeight="1" x14ac:dyDescent="0.3">
      <c r="A5" s="51" t="s">
        <v>5</v>
      </c>
      <c r="B5" s="51"/>
      <c r="C5" s="51"/>
      <c r="D5" s="51"/>
      <c r="E5" s="51"/>
      <c r="F5" s="51"/>
      <c r="G5" s="51"/>
      <c r="H5" s="51"/>
      <c r="I5" s="51"/>
      <c r="J5" s="51"/>
    </row>
    <row r="6" spans="1:10" s="3" customFormat="1" ht="15.75" customHeight="1" x14ac:dyDescent="0.2">
      <c r="A6" s="52" t="s">
        <v>68</v>
      </c>
      <c r="B6" s="52"/>
      <c r="C6" s="52"/>
      <c r="D6" s="52"/>
      <c r="E6" s="52"/>
      <c r="F6" s="52"/>
      <c r="G6" s="52"/>
      <c r="H6" s="52"/>
      <c r="I6" s="52"/>
      <c r="J6" s="52"/>
    </row>
    <row r="7" spans="1:10" s="3" customFormat="1" ht="15.75" customHeight="1" x14ac:dyDescent="0.2">
      <c r="A7" s="52" t="s">
        <v>9</v>
      </c>
      <c r="B7" s="52"/>
      <c r="C7" s="52"/>
      <c r="D7" s="52"/>
      <c r="E7" s="52" t="s">
        <v>9</v>
      </c>
      <c r="F7" s="52"/>
      <c r="G7" s="52"/>
      <c r="H7" s="52"/>
      <c r="I7" s="52"/>
      <c r="J7" s="52"/>
    </row>
    <row r="8" spans="1:10" s="3" customFormat="1" ht="15.75" customHeight="1" x14ac:dyDescent="0.2">
      <c r="A8" s="53" t="s">
        <v>8</v>
      </c>
      <c r="B8" s="53"/>
      <c r="C8" s="53"/>
      <c r="D8" s="53"/>
      <c r="E8" s="53" t="s">
        <v>10</v>
      </c>
      <c r="F8" s="53"/>
      <c r="G8" s="53"/>
      <c r="H8" s="53"/>
      <c r="I8" s="53"/>
      <c r="J8" s="53"/>
    </row>
    <row r="9" spans="1:10" ht="15" customHeight="1" thickBot="1" x14ac:dyDescent="0.35">
      <c r="A9" s="14"/>
      <c r="B9" s="28"/>
      <c r="C9" s="25"/>
      <c r="D9" s="14"/>
      <c r="E9" s="13"/>
      <c r="F9" s="14"/>
      <c r="G9" s="12"/>
      <c r="H9" s="11"/>
      <c r="I9" s="11"/>
      <c r="J9" s="26"/>
    </row>
    <row r="10" spans="1:10" s="2" customFormat="1" ht="65.25" customHeight="1" x14ac:dyDescent="0.2">
      <c r="A10" s="20"/>
      <c r="B10" s="21" t="s">
        <v>2</v>
      </c>
      <c r="C10" s="24" t="s">
        <v>7</v>
      </c>
      <c r="D10" s="31" t="s">
        <v>6</v>
      </c>
      <c r="E10" s="30" t="s">
        <v>13</v>
      </c>
      <c r="F10" s="50" t="s">
        <v>1</v>
      </c>
      <c r="G10" s="50"/>
      <c r="H10" s="22" t="s">
        <v>12</v>
      </c>
      <c r="I10" s="22" t="s">
        <v>14</v>
      </c>
      <c r="J10" s="23" t="s">
        <v>0</v>
      </c>
    </row>
    <row r="11" spans="1:10" s="19" customFormat="1" ht="129" customHeight="1" x14ac:dyDescent="0.2">
      <c r="A11" s="39">
        <v>1</v>
      </c>
      <c r="B11" s="17" t="s">
        <v>15</v>
      </c>
      <c r="C11" s="33" t="s">
        <v>35</v>
      </c>
      <c r="D11" s="10">
        <v>73858099</v>
      </c>
      <c r="E11" s="38" t="s">
        <v>36</v>
      </c>
      <c r="F11" s="10">
        <v>188</v>
      </c>
      <c r="G11" s="40" t="s">
        <v>37</v>
      </c>
      <c r="H11" s="41">
        <v>24400</v>
      </c>
      <c r="I11" s="41">
        <v>1</v>
      </c>
      <c r="J11" s="41">
        <f t="shared" ref="J11:J14" si="0">H11*I11</f>
        <v>24400</v>
      </c>
    </row>
    <row r="12" spans="1:10" s="19" customFormat="1" ht="117" customHeight="1" x14ac:dyDescent="0.2">
      <c r="A12" s="39">
        <v>2</v>
      </c>
      <c r="B12" s="17" t="s">
        <v>15</v>
      </c>
      <c r="C12" s="33" t="s">
        <v>38</v>
      </c>
      <c r="D12" s="10">
        <v>95939628</v>
      </c>
      <c r="E12" s="17" t="s">
        <v>39</v>
      </c>
      <c r="F12" s="10">
        <v>169</v>
      </c>
      <c r="G12" s="40" t="s">
        <v>40</v>
      </c>
      <c r="H12" s="41">
        <v>10920</v>
      </c>
      <c r="I12" s="41">
        <v>1</v>
      </c>
      <c r="J12" s="41">
        <f t="shared" si="0"/>
        <v>10920</v>
      </c>
    </row>
    <row r="13" spans="1:10" s="19" customFormat="1" ht="138.75" customHeight="1" x14ac:dyDescent="0.2">
      <c r="A13" s="39">
        <v>3</v>
      </c>
      <c r="B13" s="17" t="s">
        <v>15</v>
      </c>
      <c r="C13" s="33" t="s">
        <v>41</v>
      </c>
      <c r="D13" s="10">
        <v>330388</v>
      </c>
      <c r="E13" s="17" t="s">
        <v>24</v>
      </c>
      <c r="F13" s="18">
        <v>191</v>
      </c>
      <c r="G13" s="40" t="s">
        <v>23</v>
      </c>
      <c r="H13" s="41">
        <v>11335.49</v>
      </c>
      <c r="I13" s="41">
        <v>1</v>
      </c>
      <c r="J13" s="41">
        <f t="shared" si="0"/>
        <v>11335.49</v>
      </c>
    </row>
    <row r="14" spans="1:10" s="19" customFormat="1" ht="128.25" customHeight="1" x14ac:dyDescent="0.2">
      <c r="A14" s="39">
        <v>4</v>
      </c>
      <c r="B14" s="17" t="s">
        <v>15</v>
      </c>
      <c r="C14" s="33" t="s">
        <v>42</v>
      </c>
      <c r="D14" s="10">
        <v>34584072</v>
      </c>
      <c r="E14" s="17" t="s">
        <v>22</v>
      </c>
      <c r="F14" s="18">
        <v>171</v>
      </c>
      <c r="G14" s="40" t="s">
        <v>21</v>
      </c>
      <c r="H14" s="41">
        <v>1365</v>
      </c>
      <c r="I14" s="41">
        <v>1</v>
      </c>
      <c r="J14" s="41">
        <f t="shared" si="0"/>
        <v>1365</v>
      </c>
    </row>
    <row r="15" spans="1:10" s="19" customFormat="1" ht="108.75" customHeight="1" x14ac:dyDescent="0.2">
      <c r="A15" s="39">
        <v>5</v>
      </c>
      <c r="B15" s="17" t="s">
        <v>15</v>
      </c>
      <c r="C15" s="33" t="s">
        <v>43</v>
      </c>
      <c r="D15" s="10">
        <v>332917</v>
      </c>
      <c r="E15" s="17" t="s">
        <v>20</v>
      </c>
      <c r="F15" s="10">
        <v>165</v>
      </c>
      <c r="G15" s="40" t="s">
        <v>19</v>
      </c>
      <c r="H15" s="41">
        <v>1490</v>
      </c>
      <c r="I15" s="41">
        <v>1</v>
      </c>
      <c r="J15" s="41">
        <f>H15*I15</f>
        <v>1490</v>
      </c>
    </row>
    <row r="16" spans="1:10" s="19" customFormat="1" ht="111" customHeight="1" x14ac:dyDescent="0.2">
      <c r="A16" s="39">
        <v>6</v>
      </c>
      <c r="B16" s="17" t="s">
        <v>15</v>
      </c>
      <c r="C16" s="33" t="s">
        <v>44</v>
      </c>
      <c r="D16" s="10">
        <v>3306224</v>
      </c>
      <c r="E16" s="17" t="s">
        <v>45</v>
      </c>
      <c r="F16" s="10">
        <v>211</v>
      </c>
      <c r="G16" s="40" t="s">
        <v>46</v>
      </c>
      <c r="H16" s="41">
        <v>11200</v>
      </c>
      <c r="I16" s="41">
        <v>1</v>
      </c>
      <c r="J16" s="41">
        <f t="shared" ref="J16" si="1">H16*I16</f>
        <v>11200</v>
      </c>
    </row>
    <row r="17" spans="1:10" s="19" customFormat="1" ht="112.5" customHeight="1" x14ac:dyDescent="0.2">
      <c r="A17" s="39">
        <v>7</v>
      </c>
      <c r="B17" s="17" t="s">
        <v>15</v>
      </c>
      <c r="C17" s="33" t="s">
        <v>47</v>
      </c>
      <c r="D17" s="10">
        <v>112716172</v>
      </c>
      <c r="E17" s="17" t="s">
        <v>48</v>
      </c>
      <c r="F17" s="18">
        <v>232</v>
      </c>
      <c r="G17" s="40" t="s">
        <v>49</v>
      </c>
      <c r="H17" s="41">
        <v>225</v>
      </c>
      <c r="I17" s="41">
        <v>1</v>
      </c>
      <c r="J17" s="41">
        <f>H17*I17</f>
        <v>225</v>
      </c>
    </row>
    <row r="18" spans="1:10" s="19" customFormat="1" ht="125.25" customHeight="1" x14ac:dyDescent="0.2">
      <c r="A18" s="39">
        <v>8</v>
      </c>
      <c r="B18" s="17" t="s">
        <v>15</v>
      </c>
      <c r="C18" s="33" t="s">
        <v>47</v>
      </c>
      <c r="D18" s="10">
        <v>112716172</v>
      </c>
      <c r="E18" s="17" t="s">
        <v>48</v>
      </c>
      <c r="F18" s="18">
        <v>297</v>
      </c>
      <c r="G18" s="40" t="s">
        <v>32</v>
      </c>
      <c r="H18" s="41">
        <v>1175</v>
      </c>
      <c r="I18" s="41">
        <v>1</v>
      </c>
      <c r="J18" s="41">
        <f t="shared" ref="J18:J28" si="2">H18*I18</f>
        <v>1175</v>
      </c>
    </row>
    <row r="19" spans="1:10" s="19" customFormat="1" ht="125.25" customHeight="1" x14ac:dyDescent="0.2">
      <c r="A19" s="39"/>
      <c r="B19" s="17" t="s">
        <v>15</v>
      </c>
      <c r="C19" s="33" t="s">
        <v>47</v>
      </c>
      <c r="D19" s="10">
        <v>112716172</v>
      </c>
      <c r="E19" s="17" t="s">
        <v>48</v>
      </c>
      <c r="F19" s="18">
        <v>268</v>
      </c>
      <c r="G19" s="40" t="s">
        <v>50</v>
      </c>
      <c r="H19" s="41">
        <v>4650</v>
      </c>
      <c r="I19" s="41">
        <v>1</v>
      </c>
      <c r="J19" s="41">
        <f t="shared" si="2"/>
        <v>4650</v>
      </c>
    </row>
    <row r="20" spans="1:10" s="19" customFormat="1" ht="125.25" customHeight="1" x14ac:dyDescent="0.2">
      <c r="A20" s="39"/>
      <c r="B20" s="17" t="s">
        <v>15</v>
      </c>
      <c r="C20" s="33" t="s">
        <v>47</v>
      </c>
      <c r="D20" s="10">
        <v>112716172</v>
      </c>
      <c r="E20" s="17" t="s">
        <v>48</v>
      </c>
      <c r="F20" s="18">
        <v>292</v>
      </c>
      <c r="G20" s="40" t="s">
        <v>51</v>
      </c>
      <c r="H20" s="41">
        <v>15223.75</v>
      </c>
      <c r="I20" s="41">
        <v>1</v>
      </c>
      <c r="J20" s="41">
        <f t="shared" si="2"/>
        <v>15223.75</v>
      </c>
    </row>
    <row r="21" spans="1:10" s="19" customFormat="1" ht="125.25" customHeight="1" x14ac:dyDescent="0.2">
      <c r="A21" s="39"/>
      <c r="B21" s="17" t="s">
        <v>15</v>
      </c>
      <c r="C21" s="33" t="s">
        <v>52</v>
      </c>
      <c r="D21" s="10">
        <v>72360712</v>
      </c>
      <c r="E21" s="17" t="s">
        <v>53</v>
      </c>
      <c r="F21" s="18">
        <v>171</v>
      </c>
      <c r="G21" s="40" t="s">
        <v>21</v>
      </c>
      <c r="H21" s="41">
        <v>12300</v>
      </c>
      <c r="I21" s="41">
        <v>1</v>
      </c>
      <c r="J21" s="41">
        <f>H21*I21</f>
        <v>12300</v>
      </c>
    </row>
    <row r="22" spans="1:10" s="19" customFormat="1" ht="125.25" customHeight="1" x14ac:dyDescent="0.2">
      <c r="A22" s="39"/>
      <c r="B22" s="17" t="s">
        <v>15</v>
      </c>
      <c r="C22" s="33" t="s">
        <v>54</v>
      </c>
      <c r="D22" s="10">
        <v>72360712</v>
      </c>
      <c r="E22" s="17" t="s">
        <v>53</v>
      </c>
      <c r="F22" s="18">
        <v>199</v>
      </c>
      <c r="G22" s="40" t="s">
        <v>55</v>
      </c>
      <c r="H22" s="41">
        <v>12700</v>
      </c>
      <c r="I22" s="41">
        <v>1</v>
      </c>
      <c r="J22" s="41">
        <f>H22*I22</f>
        <v>12700</v>
      </c>
    </row>
    <row r="23" spans="1:10" s="19" customFormat="1" ht="125.25" customHeight="1" x14ac:dyDescent="0.2">
      <c r="A23" s="39"/>
      <c r="B23" s="17" t="s">
        <v>15</v>
      </c>
      <c r="C23" s="33" t="s">
        <v>56</v>
      </c>
      <c r="D23" s="10">
        <v>332917</v>
      </c>
      <c r="E23" s="17" t="s">
        <v>20</v>
      </c>
      <c r="F23" s="18">
        <v>165</v>
      </c>
      <c r="G23" s="40" t="s">
        <v>19</v>
      </c>
      <c r="H23" s="41">
        <v>1585.46</v>
      </c>
      <c r="I23" s="41">
        <v>1</v>
      </c>
      <c r="J23" s="41">
        <f>H23*I23</f>
        <v>1585.46</v>
      </c>
    </row>
    <row r="24" spans="1:10" s="19" customFormat="1" ht="100.5" customHeight="1" x14ac:dyDescent="0.2">
      <c r="A24" s="39">
        <v>9</v>
      </c>
      <c r="B24" s="17" t="s">
        <v>15</v>
      </c>
      <c r="C24" s="33" t="s">
        <v>57</v>
      </c>
      <c r="D24" s="10" t="s">
        <v>59</v>
      </c>
      <c r="E24" s="17" t="s">
        <v>58</v>
      </c>
      <c r="F24" s="18">
        <v>211</v>
      </c>
      <c r="G24" s="40" t="s">
        <v>46</v>
      </c>
      <c r="H24" s="41">
        <v>5200</v>
      </c>
      <c r="I24" s="41">
        <v>1</v>
      </c>
      <c r="J24" s="41">
        <f>H24*I24</f>
        <v>5200</v>
      </c>
    </row>
    <row r="25" spans="1:10" s="19" customFormat="1" ht="89.25" hidden="1" customHeight="1" x14ac:dyDescent="0.2">
      <c r="A25" s="39">
        <v>11</v>
      </c>
      <c r="B25" s="17"/>
      <c r="C25" s="33"/>
      <c r="D25" s="10"/>
      <c r="E25" s="17"/>
      <c r="F25" s="18"/>
      <c r="G25" s="40"/>
      <c r="H25" s="41"/>
      <c r="I25" s="41"/>
      <c r="J25" s="41">
        <f t="shared" si="2"/>
        <v>0</v>
      </c>
    </row>
    <row r="26" spans="1:10" s="19" customFormat="1" ht="89.25" hidden="1" customHeight="1" x14ac:dyDescent="0.2">
      <c r="A26" s="39">
        <v>12</v>
      </c>
      <c r="B26" s="17"/>
      <c r="C26" s="33"/>
      <c r="D26" s="10"/>
      <c r="E26" s="17"/>
      <c r="F26" s="18"/>
      <c r="G26" s="40"/>
      <c r="H26" s="41"/>
      <c r="I26" s="41"/>
      <c r="J26" s="41"/>
    </row>
    <row r="27" spans="1:10" s="19" customFormat="1" ht="66.75" hidden="1" customHeight="1" x14ac:dyDescent="0.2">
      <c r="A27" s="39">
        <v>13</v>
      </c>
      <c r="B27" s="17"/>
      <c r="C27" s="33"/>
      <c r="D27" s="10"/>
      <c r="E27" s="17"/>
      <c r="F27" s="18"/>
      <c r="G27" s="40"/>
      <c r="H27" s="41"/>
      <c r="I27" s="41"/>
      <c r="J27" s="41"/>
    </row>
    <row r="28" spans="1:10" s="19" customFormat="1" ht="84.75" hidden="1" customHeight="1" x14ac:dyDescent="0.2">
      <c r="A28" s="39">
        <v>14</v>
      </c>
      <c r="B28" s="17"/>
      <c r="C28" s="33"/>
      <c r="D28" s="10"/>
      <c r="E28" s="17"/>
      <c r="F28" s="18"/>
      <c r="G28" s="40"/>
      <c r="H28" s="41"/>
      <c r="I28" s="41"/>
      <c r="J28" s="41">
        <f t="shared" si="2"/>
        <v>0</v>
      </c>
    </row>
    <row r="29" spans="1:10" s="4" customFormat="1" ht="27" customHeight="1" x14ac:dyDescent="0.2">
      <c r="A29" s="49"/>
      <c r="B29" s="49"/>
      <c r="C29" s="27"/>
      <c r="D29" s="10"/>
      <c r="E29" s="47" t="s">
        <v>11</v>
      </c>
      <c r="F29" s="47"/>
      <c r="G29" s="47"/>
      <c r="H29" s="47"/>
      <c r="I29" s="47"/>
      <c r="J29" s="42">
        <f>SUM(J11:J28)</f>
        <v>113769.7</v>
      </c>
    </row>
    <row r="30" spans="1:10" s="35" customFormat="1" ht="100.5" customHeight="1" x14ac:dyDescent="0.2">
      <c r="A30" s="32">
        <v>10</v>
      </c>
      <c r="B30" s="32" t="s">
        <v>18</v>
      </c>
      <c r="C30" s="33" t="s">
        <v>60</v>
      </c>
      <c r="D30" s="34">
        <v>43439942</v>
      </c>
      <c r="E30" s="36" t="s">
        <v>61</v>
      </c>
      <c r="F30" s="34">
        <v>268</v>
      </c>
      <c r="G30" s="37" t="s">
        <v>50</v>
      </c>
      <c r="H30" s="43">
        <v>67715</v>
      </c>
      <c r="I30" s="43">
        <v>1</v>
      </c>
      <c r="J30" s="44">
        <f t="shared" ref="J30:J33" si="3">H30*I30</f>
        <v>67715</v>
      </c>
    </row>
    <row r="31" spans="1:10" s="35" customFormat="1" ht="96.75" customHeight="1" x14ac:dyDescent="0.2">
      <c r="A31" s="32">
        <v>11</v>
      </c>
      <c r="B31" s="32" t="s">
        <v>18</v>
      </c>
      <c r="C31" s="33" t="s">
        <v>62</v>
      </c>
      <c r="D31" s="34">
        <v>9929290</v>
      </c>
      <c r="E31" s="36" t="s">
        <v>26</v>
      </c>
      <c r="F31" s="18">
        <v>113</v>
      </c>
      <c r="G31" s="40" t="s">
        <v>25</v>
      </c>
      <c r="H31" s="43">
        <v>2666.67</v>
      </c>
      <c r="I31" s="43">
        <v>1</v>
      </c>
      <c r="J31" s="44">
        <f t="shared" ref="J31:J32" si="4">H31*I31</f>
        <v>2666.67</v>
      </c>
    </row>
    <row r="32" spans="1:10" s="35" customFormat="1" ht="75" customHeight="1" x14ac:dyDescent="0.2">
      <c r="A32" s="32">
        <v>12</v>
      </c>
      <c r="B32" s="32" t="s">
        <v>18</v>
      </c>
      <c r="C32" s="33" t="s">
        <v>63</v>
      </c>
      <c r="D32" s="34">
        <v>64439852</v>
      </c>
      <c r="E32" s="36" t="s">
        <v>33</v>
      </c>
      <c r="F32" s="18">
        <v>113</v>
      </c>
      <c r="G32" s="40" t="s">
        <v>25</v>
      </c>
      <c r="H32" s="43">
        <v>3000</v>
      </c>
      <c r="I32" s="43">
        <v>1</v>
      </c>
      <c r="J32" s="44">
        <f t="shared" si="4"/>
        <v>3000</v>
      </c>
    </row>
    <row r="33" spans="1:10" s="35" customFormat="1" ht="75" hidden="1" customHeight="1" x14ac:dyDescent="0.2">
      <c r="A33" s="32"/>
      <c r="B33" s="32"/>
      <c r="C33" s="33"/>
      <c r="D33" s="34"/>
      <c r="E33" s="36"/>
      <c r="F33" s="18"/>
      <c r="G33" s="40"/>
      <c r="H33" s="43"/>
      <c r="I33" s="43">
        <v>1</v>
      </c>
      <c r="J33" s="44">
        <f t="shared" si="3"/>
        <v>0</v>
      </c>
    </row>
    <row r="34" spans="1:10" ht="15.75" x14ac:dyDescent="0.2">
      <c r="A34" s="9"/>
      <c r="B34" s="9"/>
      <c r="C34" s="16"/>
      <c r="D34" s="9"/>
      <c r="E34" s="47" t="s">
        <v>11</v>
      </c>
      <c r="F34" s="47"/>
      <c r="G34" s="47"/>
      <c r="H34" s="47"/>
      <c r="I34" s="47"/>
      <c r="J34" s="42">
        <f>SUM(J30:J33)</f>
        <v>73381.67</v>
      </c>
    </row>
    <row r="35" spans="1:10" s="35" customFormat="1" ht="81" customHeight="1" x14ac:dyDescent="0.2">
      <c r="A35" s="32">
        <v>13</v>
      </c>
      <c r="B35" s="32" t="s">
        <v>27</v>
      </c>
      <c r="C35" s="33" t="s">
        <v>64</v>
      </c>
      <c r="D35" s="34">
        <v>9929290</v>
      </c>
      <c r="E35" s="36" t="s">
        <v>26</v>
      </c>
      <c r="F35" s="34">
        <v>113</v>
      </c>
      <c r="G35" s="37" t="s">
        <v>25</v>
      </c>
      <c r="H35" s="43">
        <v>20272.2</v>
      </c>
      <c r="I35" s="43">
        <v>1</v>
      </c>
      <c r="J35" s="44">
        <f t="shared" ref="J35" si="5">H35*I35</f>
        <v>20272.2</v>
      </c>
    </row>
    <row r="36" spans="1:10" s="35" customFormat="1" ht="81" hidden="1" customHeight="1" x14ac:dyDescent="0.2">
      <c r="A36" s="32">
        <v>14</v>
      </c>
      <c r="B36" s="32" t="s">
        <v>27</v>
      </c>
      <c r="C36" s="33"/>
      <c r="D36" s="34"/>
      <c r="E36" s="36"/>
      <c r="F36" s="34"/>
      <c r="G36" s="37"/>
      <c r="H36" s="43"/>
      <c r="I36" s="43"/>
      <c r="J36" s="44">
        <f t="shared" ref="J36" si="6">H36*I36</f>
        <v>0</v>
      </c>
    </row>
    <row r="37" spans="1:10" ht="15.75" x14ac:dyDescent="0.2">
      <c r="A37" s="9"/>
      <c r="B37" s="9"/>
      <c r="C37" s="16"/>
      <c r="D37" s="9"/>
      <c r="E37" s="47" t="s">
        <v>11</v>
      </c>
      <c r="F37" s="47"/>
      <c r="G37" s="47"/>
      <c r="H37" s="47"/>
      <c r="I37" s="47"/>
      <c r="J37" s="42">
        <f>J35+J36</f>
        <v>20272.2</v>
      </c>
    </row>
    <row r="38" spans="1:10" s="35" customFormat="1" ht="82.5" customHeight="1" x14ac:dyDescent="0.2">
      <c r="A38" s="32">
        <v>14</v>
      </c>
      <c r="B38" s="32" t="s">
        <v>17</v>
      </c>
      <c r="C38" s="33" t="s">
        <v>65</v>
      </c>
      <c r="D38" s="34">
        <v>3306518</v>
      </c>
      <c r="E38" s="36" t="s">
        <v>28</v>
      </c>
      <c r="F38" s="34">
        <v>112</v>
      </c>
      <c r="G38" s="37" t="s">
        <v>29</v>
      </c>
      <c r="H38" s="43">
        <v>5453.52</v>
      </c>
      <c r="I38" s="43">
        <v>1</v>
      </c>
      <c r="J38" s="44">
        <f t="shared" ref="J38:J40" si="7">H38*I38</f>
        <v>5453.52</v>
      </c>
    </row>
    <row r="39" spans="1:10" ht="83.25" customHeight="1" x14ac:dyDescent="0.2">
      <c r="A39" s="32">
        <v>15</v>
      </c>
      <c r="B39" s="32" t="s">
        <v>17</v>
      </c>
      <c r="C39" s="33" t="s">
        <v>66</v>
      </c>
      <c r="D39" s="34">
        <v>326445</v>
      </c>
      <c r="E39" s="36" t="s">
        <v>30</v>
      </c>
      <c r="F39" s="45">
        <v>111</v>
      </c>
      <c r="G39" s="37" t="s">
        <v>31</v>
      </c>
      <c r="H39" s="43">
        <v>32599.49</v>
      </c>
      <c r="I39" s="43">
        <v>1</v>
      </c>
      <c r="J39" s="44">
        <f t="shared" ref="J39" si="8">H39*I39</f>
        <v>32599.49</v>
      </c>
    </row>
    <row r="40" spans="1:10" ht="83.25" customHeight="1" x14ac:dyDescent="0.2">
      <c r="A40" s="32">
        <v>16</v>
      </c>
      <c r="B40" s="32" t="s">
        <v>17</v>
      </c>
      <c r="C40" s="33" t="s">
        <v>67</v>
      </c>
      <c r="D40" s="34">
        <v>9929290</v>
      </c>
      <c r="E40" s="36" t="s">
        <v>26</v>
      </c>
      <c r="F40" s="34">
        <v>113</v>
      </c>
      <c r="G40" s="37" t="s">
        <v>25</v>
      </c>
      <c r="H40" s="43">
        <v>1237.5</v>
      </c>
      <c r="I40" s="43">
        <v>1</v>
      </c>
      <c r="J40" s="44">
        <f t="shared" si="7"/>
        <v>1237.5</v>
      </c>
    </row>
    <row r="41" spans="1:10" ht="15.75" x14ac:dyDescent="0.2">
      <c r="A41" s="9"/>
      <c r="B41" s="9"/>
      <c r="C41" s="16"/>
      <c r="D41" s="9"/>
      <c r="E41" s="47" t="s">
        <v>11</v>
      </c>
      <c r="F41" s="47"/>
      <c r="G41" s="47"/>
      <c r="H41" s="47"/>
      <c r="I41" s="47"/>
      <c r="J41" s="42">
        <f>J38+J39+J40</f>
        <v>39290.51</v>
      </c>
    </row>
    <row r="42" spans="1:10" ht="15.75" x14ac:dyDescent="0.2">
      <c r="A42" s="9"/>
      <c r="B42" s="9"/>
      <c r="C42" s="16"/>
      <c r="D42" s="46" t="s">
        <v>16</v>
      </c>
      <c r="E42" s="46"/>
      <c r="F42" s="46"/>
      <c r="G42" s="46"/>
      <c r="H42" s="46"/>
      <c r="I42" s="46"/>
      <c r="J42" s="42">
        <f>SUM(J37+J34+J41+J29)</f>
        <v>246714.08000000002</v>
      </c>
    </row>
  </sheetData>
  <autoFilter ref="A10:J10">
    <filterColumn colId="5" showButton="0"/>
  </autoFilter>
  <mergeCells count="13">
    <mergeCell ref="D42:I42"/>
    <mergeCell ref="E41:I41"/>
    <mergeCell ref="A3:J3"/>
    <mergeCell ref="A29:B29"/>
    <mergeCell ref="F10:G10"/>
    <mergeCell ref="A4:J4"/>
    <mergeCell ref="A5:J5"/>
    <mergeCell ref="A6:J6"/>
    <mergeCell ref="A7:J7"/>
    <mergeCell ref="A8:J8"/>
    <mergeCell ref="E29:I29"/>
    <mergeCell ref="E34:I34"/>
    <mergeCell ref="E37:I37"/>
  </mergeCells>
  <pageMargins left="0.7" right="0.7" top="0.75" bottom="0.75" header="0.3" footer="0.3"/>
  <pageSetup scale="3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2023-11-02T21:03:15Z</cp:lastPrinted>
  <dcterms:created xsi:type="dcterms:W3CDTF">2018-07-04T14:55:56Z</dcterms:created>
  <dcterms:modified xsi:type="dcterms:W3CDTF">2023-11-02T21:04:22Z</dcterms:modified>
</cp:coreProperties>
</file>