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sie.local\User$\apacheco\Desktop\INFORMACIÓN PÚBLICA\ARCHIVO 2023\MARZO\NUMERAL 11\FORMATO SIE\"/>
    </mc:Choice>
  </mc:AlternateContent>
  <bookViews>
    <workbookView xWindow="0" yWindow="0" windowWidth="28800" windowHeight="12210"/>
  </bookViews>
  <sheets>
    <sheet name="REPORTE NUMERAL 11" sheetId="1" r:id="rId1"/>
  </sheets>
  <definedNames>
    <definedName name="_xlnm._FilterDatabase" localSheetId="0" hidden="1">'REPORTE NUMERAL 11'!$A$10:$J$10</definedName>
    <definedName name="_xlnm.Print_Area" localSheetId="0">'REPORTE NUMERAL 11'!$A$2:$J$39</definedName>
    <definedName name="_xlnm.Print_Titles" localSheetId="0">'REPORTE NUMERAL 11'!$10:$10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1" l="1"/>
  <c r="J39" i="1"/>
  <c r="J32" i="1"/>
  <c r="J34" i="1"/>
  <c r="J35" i="1" s="1"/>
  <c r="J31" i="1"/>
  <c r="J30" i="1"/>
  <c r="J33" i="1" s="1"/>
  <c r="J27" i="1" l="1"/>
  <c r="J26" i="1"/>
  <c r="J25" i="1"/>
  <c r="J24" i="1"/>
  <c r="J23" i="1"/>
  <c r="J22" i="1"/>
  <c r="J28" i="1"/>
  <c r="J20" i="1"/>
  <c r="J19" i="1"/>
  <c r="J18" i="1"/>
  <c r="J17" i="1"/>
  <c r="J21" i="1"/>
  <c r="J16" i="1" l="1"/>
  <c r="J15" i="1"/>
  <c r="J14" i="1"/>
  <c r="J13" i="1"/>
  <c r="J12" i="1"/>
  <c r="J11" i="1"/>
  <c r="J29" i="1" l="1"/>
  <c r="J36" i="1"/>
  <c r="J37" i="1"/>
  <c r="J38" i="1"/>
  <c r="J40" i="1" l="1"/>
</calcChain>
</file>

<file path=xl/sharedStrings.xml><?xml version="1.0" encoding="utf-8"?>
<sst xmlns="http://schemas.openxmlformats.org/spreadsheetml/2006/main" count="126" uniqueCount="79">
  <si>
    <t>Monto</t>
  </si>
  <si>
    <t>Renglón presupuestario</t>
  </si>
  <si>
    <t xml:space="preserve">       Modalidad   de 
compra</t>
  </si>
  <si>
    <t>Información de Oficio</t>
  </si>
  <si>
    <t>Ley de Acceso a la Información - Art 10 Numeral 11</t>
  </si>
  <si>
    <t>INFORMACIÓN DE PROCESOS DE CONTRATACIONES</t>
  </si>
  <si>
    <t>NIT</t>
  </si>
  <si>
    <t>Descripción</t>
  </si>
  <si>
    <t>ENTIDAD 11130016</t>
  </si>
  <si>
    <t>Valores expresados en Quetzales</t>
  </si>
  <si>
    <t>Periodo del 01 al 31 de agosto de 2018</t>
  </si>
  <si>
    <t xml:space="preserve">TOTAL DEL PROCESO </t>
  </si>
  <si>
    <t>Precio Unitario</t>
  </si>
  <si>
    <t xml:space="preserve">Características del proveedor </t>
  </si>
  <si>
    <t>COLUMBUS NETWORKS DE GUATEMALA LIMITADA</t>
  </si>
  <si>
    <t>MANTENIMIENTO Y REPARACIÓN DE EDIFICIOS</t>
  </si>
  <si>
    <t xml:space="preserve">MONTO </t>
  </si>
  <si>
    <t>ELEVACIONES TECNICAS SOCIEDAD ANONIMA</t>
  </si>
  <si>
    <t>BAJA CUANTÍA</t>
  </si>
  <si>
    <t>TELECOMUNICACIONES DE GUATEMALA  SOCIEDAD ANONIMA</t>
  </si>
  <si>
    <t>COMUNICACIONES CELULARES  SOCIEDAD ANONIMA</t>
  </si>
  <si>
    <t>EMPRESA MUNICIPAL DE AGUA DE LA CIUDAD DE GUATEMALA</t>
  </si>
  <si>
    <t>AGUA</t>
  </si>
  <si>
    <t>EMPRESA ELECTRICA DE GUATEMALA SOCIEDAD ANONIMA</t>
  </si>
  <si>
    <t>ENERGÍA ELÉCTRICA</t>
  </si>
  <si>
    <t>TELEFONÍA</t>
  </si>
  <si>
    <t>TOTAL ENTIDAD:</t>
  </si>
  <si>
    <t>PROCEDIMIENTOS REGULADOS POR EL ARTÍCULO 44 LCE (CASOS DE EXCEPCIÓN)</t>
  </si>
  <si>
    <t>COFIÑO STAHL Y COMPAÑIA SOCIEDAD ANONIMA</t>
  </si>
  <si>
    <t>MANTENIMIENTO Y REPARACIÓN DE MEDIOS DE TRANSPORTE</t>
  </si>
  <si>
    <t>GÓMEZ ARMIRA IVAN</t>
  </si>
  <si>
    <t>EQUIPO DE CÓMPUTO</t>
  </si>
  <si>
    <t>ALIMENTOS PARA PERSONAS</t>
  </si>
  <si>
    <t>PRODUCTOS SANITARIOS, DE LIMPIEZA Y DE USO PERSONAL</t>
  </si>
  <si>
    <t>TINTES, PINTURAS Y COLORANTES</t>
  </si>
  <si>
    <t>PRODUCTOS DE PAPEL O CARTÓN</t>
  </si>
  <si>
    <t>NIKAMI IMPORTACIONES   SOCIEDAD ANONIMA</t>
  </si>
  <si>
    <t>Periodo del 01 al 31 de Marzo de 2023</t>
  </si>
  <si>
    <t>Servicio de calibración y limpieza de cuerpo de aceleración para el vehículo tipo camioneta, marca Toyota, Línea Prado, color Platinado, modelo 2012 propiedad de la Secretaría de Inteligencia Estratégica del Estado.</t>
  </si>
  <si>
    <t>Servicio de mantenimiento menor, cambio filtro de polen, cambio de hules a plumillas, torno de discos de frenos traseros y delanteros, cambio de pastillas delanteras, para el vehículo tipo camioneta, marca Toyota, Línea 4 Runner, color Negro Mica, modelo 2018, propiedad de la Secretaría de Inteligencia Estratégica del Estado.</t>
  </si>
  <si>
    <t>Adquisición de Tóner para contar con existencia y proveer a la Secretaría de Inteligencia Estratégica del Estado.</t>
  </si>
  <si>
    <t>Adquisición de 140 Firmas Electrónicas Avanzadas para poder firmar archivos digitales por funcionarios y servidores públicos que laboran en la Secretaría de Inteligencia Estratégica del Estado.</t>
  </si>
  <si>
    <t>MOVILMAX GUATEMALA  SOCIEDAD ANONIMA</t>
  </si>
  <si>
    <t>DERECHOS DE BIENES INTANGIBLES</t>
  </si>
  <si>
    <t>Adquisición de papel higiénico para contar con existencia y proveer a la Secretaría de Inteligencia Estratégica del Estado.</t>
  </si>
  <si>
    <t>PEREZ LOPEZ MIGUEL</t>
  </si>
  <si>
    <t>Adquisición de botellas de agua purificada para contar con existencia y proveer a la Secretaría de Inteligencia Estratégica del Estado.</t>
  </si>
  <si>
    <t>2549547K</t>
  </si>
  <si>
    <t>ENVASADO EN LINEA  SOCIEDAD ANONIMA</t>
  </si>
  <si>
    <t>Adquisición de azúcar, baterías y suministros de limpieza, para contar con existencia y proveer a la Secretaría de Inteligencia Estratégica del Estado.</t>
  </si>
  <si>
    <t>CUMA ORÓN NORMAN ISRAEL</t>
  </si>
  <si>
    <t>ELEMENTOS Y COMPUESTOS QUÍMICOS</t>
  </si>
  <si>
    <t>MATERIALES, PRODUCTOS Y ACCS. ELÉCTRICOS, CABLEADO ESTRUCTURADO DE REDES INFORMÁTICAS Y TELEFÓNICAS</t>
  </si>
  <si>
    <t>Servicio de mantenimiento preventivo a 2 elevadores Marca DOVER EF0564 Y EF0565, ubicados dentro del edificio de la Secretaría de Inteligencia Estratégica del Estado, correspondiente al mes de marzo de 2023.</t>
  </si>
  <si>
    <t>Adquisición de Software para la administración y coordinación de flujos para firmas electrónicas avanzadas, para el fortalecimiento tecnológico de la Secretaría de Inteligencia Estratégica del Estado.</t>
  </si>
  <si>
    <t xml:space="preserve">DERECHOS DE BIENES INTANGIBLES </t>
  </si>
  <si>
    <t>Servicio de mantenimiento menor, cambio de pastillas de frenos delanteros, torno de discos de frenos delanteros, cambio de bombilla de cola de pez, para el vehículo tipo automóvil, marca Toyota, Línea Yaris, color Plateado Metálico, modelo 2014, propiedad de la Secretaría de Inteligencia Estratégica del Estado.</t>
  </si>
  <si>
    <t>SERVI-AUTOS SAN JORGE SOCIEDAD ANONIMA</t>
  </si>
  <si>
    <t>Servicio de reparación de bomba de clutch, que incluye cambio de bomba central, bomba auxiliar y litro de liquido de frenos; lo solicitado será para el vehículo tipo pick up Mazda BT50, color Gris Titanium, modelo 2012, propiedad de la Secretaría de Inteligencia Estratégica del Estado.</t>
  </si>
  <si>
    <t>Adquisición de 30 Tintas para contar con existencia y proveer a la Secretaría de Inteligencia Estratégica del Estado.</t>
  </si>
  <si>
    <t>Adquisición de 500 rollos de papel toalla para manos, lo solicitado es para contar con existencia de este producto y proveer al Departamento de Servicios Generales para que pueda colocarlos en los dispensadores de papel de los baños ubicados en los diferentes niveles y ser utilizados por el personal que labora en la Secretaría de Inteligencia Estratégica del Estado.</t>
  </si>
  <si>
    <t>Servicio de Enlace de Internet Primario para uso de la Secretaría de Inteligencia Estratégica del Estado, correspondiente al mes de febrero de 2023.</t>
  </si>
  <si>
    <t>Servicio de Enlace de Internet Redundante, para uso de la Secretaría de Inteligencia Estratégica del Estado, correspondiente al mes de febrero de 2023.</t>
  </si>
  <si>
    <t>COMPRA DIRECTA CON OFERTA ELECTRÓNICA</t>
  </si>
  <si>
    <t>Adquisición de un equipo de seguridad para cortafuegos Almacenamiento: 400 Gigabyte; Interface de túnel: 3000 túneles vpn ipsec; Interfaces: Ethernet 10/100/1000, rj45, usb; Protección firewall: Anti-spyware, antivirus, anti-spam, filtrado web; Protocolos: Tcp/udp/icmp; Rendimiento de prevención de amenazas: 2 Gigabyte/Segundo; Rendimiento del firewall: 4 Gigabyte/Segundo; Rendimiento ipsec vpn: 500 mbps; Sesiones: 500000 ; Usuarios concurrentes: 11800000 para uso de la SIE</t>
  </si>
  <si>
    <t>TORRES CARDONA DE SOSA EDNA PATRICIA</t>
  </si>
  <si>
    <t>EQUIPO PARA COMUNICACIONES</t>
  </si>
  <si>
    <t>Servicio de diagnóstico del sistema eléctrico, para la evaluación de las instalaciones eléctricas internas para la prevención de riesgos eléctricos dentro de las instalaciones del Edificio de la Secretaría de Inteligencia Estratégica del Estado</t>
  </si>
  <si>
    <t>GUZMAN PONTAZA ROGELIO ROBERTO</t>
  </si>
  <si>
    <t>OTROS SERVICIOS</t>
  </si>
  <si>
    <t>Adquisición de un Servidor Rack Cantidad de bahías para discos duro: 4; conectividad: rj45; disco estado sólido: 800 gigabyte(s); fuente de poder: redundante; memoria ram: 128 gigabyte(s); procesador: 2 procesadores de 12 núcleos a 2.3 gigahercios; sistema operativo: sin licenciamiento; tipo de memoria ram: ddr4; unidad de rack: 1u para uso de la Secretaría de Inteligencia Estratégica del Estado</t>
  </si>
  <si>
    <t>CENTRO DE SOLUCIONES  SOCIEDAD ANONIMA</t>
  </si>
  <si>
    <t>CONTRATO ABIERTO</t>
  </si>
  <si>
    <t>Adquisición de 1 Escáner Alimentador: Automático; Capacidad de alimentador: 80 hojas; Ciclo de trabajo diario: 6,000 hojas; Resolución óptica: 600 x 600 puntos por pulgada (ppp); Velocidad de escaneo: 60 páginas por minuto (ppm), 60 imágenes por minuto (ipm); lo solicitado será utilizado por el personal de la Unidad de Auditoria Interna de la Secretaría de Inteligencia Estratégica del Estado.</t>
  </si>
  <si>
    <t>SERVICOMP DE GUATEMALA SOCIEDAD ANONIMA</t>
  </si>
  <si>
    <t>Servicio de Alcantarillado Municipal de agua, para el edificio de la Secretaría de Inteligencia Estratégica del Estado, correspondiente al mes de febrero del año 2023.</t>
  </si>
  <si>
    <t>Servicio de Energía Eléctrica Correspondiente al mes de febrero de 2023, para el edificio de la Secretaría de Inteligencia Estratégica del Estado.</t>
  </si>
  <si>
    <t>Servicio de Telefonía Fija, correspondiente al mes de febrero 2023, para las instalaciones de la Secretaría de Inteligencia Estratégica del Estado.</t>
  </si>
  <si>
    <t>Servicio de Telefonía Móvil para uso de los servidores públicos, que laboran en la Secretaría de Inteligencia Estratégica del Estado, correspondiente al mes de febrero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</si>
</sst>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Arial"/>
      <family val="2"/>
    </font>
    <font>
      <sz val="10"/>
      <color theme="1"/>
      <name val="Arial"/>
      <family val="2"/>
    </font>
    <font>
      <sz val="12"/>
      <color theme="1"/>
      <name val="Arial"/>
      <family val="2"/>
    </font>
    <font>
      <sz val="11"/>
      <color theme="1"/>
      <name val="Calibri"/>
      <family val="2"/>
      <scheme val="minor"/>
    </font>
    <font>
      <sz val="10.5"/>
      <color theme="1"/>
      <name val="Arial"/>
      <family val="2"/>
    </font>
    <font>
      <sz val="10.5"/>
      <name val="Montserrat"/>
      <family val="3"/>
    </font>
    <font>
      <sz val="10.5"/>
      <color theme="1"/>
      <name val="Montserrat"/>
      <family val="3"/>
    </font>
    <font>
      <b/>
      <sz val="10.5"/>
      <color indexed="8"/>
      <name val="Montserrat"/>
      <family val="3"/>
    </font>
    <font>
      <b/>
      <sz val="10.5"/>
      <color theme="1"/>
      <name val="Montserrat"/>
      <family val="3"/>
    </font>
    <font>
      <sz val="10.5"/>
      <color indexed="8"/>
      <name val="Montserrat"/>
      <family val="3"/>
    </font>
    <font>
      <sz val="10.5"/>
      <color theme="0"/>
      <name val="Montserrat"/>
      <family val="3"/>
    </font>
    <font>
      <b/>
      <sz val="10.5"/>
      <color theme="0"/>
      <name val="Montserrat"/>
      <family val="3"/>
    </font>
    <font>
      <b/>
      <sz val="10.5"/>
      <name val="Montserrat"/>
      <family val="3"/>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67">
    <xf numFmtId="0" fontId="0" fillId="0" borderId="0" xfId="0"/>
    <xf numFmtId="0" fontId="1" fillId="0" borderId="0" xfId="0" applyFont="1"/>
    <xf numFmtId="0" fontId="2" fillId="0" borderId="0" xfId="0" applyFont="1"/>
    <xf numFmtId="0" fontId="3" fillId="0" borderId="0" xfId="0" applyFont="1"/>
    <xf numFmtId="0" fontId="1" fillId="3" borderId="0" xfId="0" applyFont="1" applyFill="1"/>
    <xf numFmtId="0" fontId="5" fillId="0" borderId="0" xfId="0" applyFont="1" applyAlignment="1">
      <alignment horizontal="center" vertical="center"/>
    </xf>
    <xf numFmtId="0" fontId="5" fillId="0" borderId="0" xfId="0" applyFont="1"/>
    <xf numFmtId="43" fontId="5" fillId="0" borderId="0" xfId="1" applyFont="1"/>
    <xf numFmtId="0" fontId="5" fillId="0" borderId="0" xfId="0" applyFont="1" applyAlignment="1">
      <alignment horizontal="justify"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43" fontId="7" fillId="3" borderId="4" xfId="1" applyFont="1" applyFill="1" applyBorder="1" applyAlignment="1">
      <alignment horizontal="right" vertical="center" wrapText="1"/>
    </xf>
    <xf numFmtId="0" fontId="7" fillId="0" borderId="0" xfId="0" applyFont="1"/>
    <xf numFmtId="0" fontId="7" fillId="0" borderId="0" xfId="0" applyFont="1" applyAlignment="1">
      <alignment horizontal="left" vertical="center"/>
    </xf>
    <xf numFmtId="0" fontId="7" fillId="0" borderId="0" xfId="0" applyFont="1" applyAlignment="1">
      <alignment horizontal="justify" vertical="center"/>
    </xf>
    <xf numFmtId="0" fontId="7" fillId="0" borderId="0" xfId="0" applyFont="1" applyAlignment="1">
      <alignment horizontal="center" vertical="center"/>
    </xf>
    <xf numFmtId="0" fontId="5" fillId="0" borderId="0" xfId="0" applyFont="1" applyAlignment="1">
      <alignment horizontal="left" vertical="center"/>
    </xf>
    <xf numFmtId="0" fontId="10" fillId="3" borderId="1"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2" fillId="3" borderId="0" xfId="0" applyFont="1" applyFill="1"/>
    <xf numFmtId="0" fontId="11"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43" fontId="12" fillId="2" borderId="6" xfId="1" applyFont="1" applyFill="1" applyBorder="1" applyAlignment="1">
      <alignment horizontal="center" vertical="center"/>
    </xf>
    <xf numFmtId="0" fontId="12" fillId="2" borderId="3" xfId="0" applyFont="1" applyFill="1" applyBorder="1" applyAlignment="1">
      <alignment horizontal="justify" vertical="center"/>
    </xf>
    <xf numFmtId="0" fontId="9" fillId="0" borderId="0" xfId="0" applyFont="1" applyAlignment="1">
      <alignment horizontal="justify" vertical="center"/>
    </xf>
    <xf numFmtId="43" fontId="7" fillId="0" borderId="0" xfId="1" applyFont="1"/>
    <xf numFmtId="0" fontId="8" fillId="3" borderId="1" xfId="0" applyFont="1" applyFill="1" applyBorder="1" applyAlignment="1">
      <alignment horizontal="justify" vertical="center" wrapText="1"/>
    </xf>
    <xf numFmtId="43" fontId="9" fillId="3" borderId="4" xfId="1" applyFont="1" applyFill="1" applyBorder="1" applyAlignment="1">
      <alignment horizontal="center" vertical="center"/>
    </xf>
    <xf numFmtId="0" fontId="9" fillId="0" borderId="0" xfId="0" applyFont="1" applyBorder="1" applyAlignment="1">
      <alignment horizontal="center" vertical="center" wrapText="1"/>
    </xf>
    <xf numFmtId="0" fontId="5" fillId="0" borderId="0" xfId="0" applyFont="1" applyAlignment="1"/>
    <xf numFmtId="0" fontId="7" fillId="3" borderId="10" xfId="0" applyFont="1" applyFill="1" applyBorder="1" applyAlignment="1">
      <alignment horizontal="center" vertical="center"/>
    </xf>
    <xf numFmtId="0" fontId="12" fillId="2" borderId="1" xfId="0" applyFont="1" applyFill="1" applyBorder="1" applyAlignment="1">
      <alignment horizontal="justify" vertical="center"/>
    </xf>
    <xf numFmtId="0" fontId="12" fillId="2" borderId="8"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xf>
    <xf numFmtId="43" fontId="7" fillId="0" borderId="4" xfId="1" applyFont="1" applyFill="1" applyBorder="1" applyAlignment="1">
      <alignment horizontal="center" vertical="center" wrapText="1"/>
    </xf>
    <xf numFmtId="43" fontId="7" fillId="0" borderId="4" xfId="1" applyFont="1" applyFill="1" applyBorder="1" applyAlignment="1">
      <alignment horizontal="right" vertical="center" wrapText="1"/>
    </xf>
    <xf numFmtId="0" fontId="1" fillId="0" borderId="0" xfId="0" applyFont="1" applyFill="1"/>
    <xf numFmtId="0" fontId="10" fillId="0"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quotePrefix="1" applyFont="1" applyFill="1" applyBorder="1" applyAlignment="1">
      <alignment horizontal="justify" vertical="center" wrapText="1"/>
    </xf>
    <xf numFmtId="0" fontId="2" fillId="3" borderId="1" xfId="0" applyFont="1" applyFill="1" applyBorder="1" applyAlignment="1">
      <alignment horizontal="center" vertical="center"/>
    </xf>
    <xf numFmtId="0" fontId="7" fillId="3" borderId="10"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7" fillId="0" borderId="0" xfId="0" applyFont="1" applyAlignment="1">
      <alignment horizont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0" borderId="0" xfId="0" applyFont="1" applyAlignment="1">
      <alignment horizontal="center"/>
    </xf>
    <xf numFmtId="0" fontId="7"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3" borderId="1" xfId="0"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colors>
    <mruColors>
      <color rgb="FFD8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1476375</xdr:colOff>
      <xdr:row>1</xdr:row>
      <xdr:rowOff>158751</xdr:rowOff>
    </xdr:from>
    <xdr:to>
      <xdr:col>2</xdr:col>
      <xdr:colOff>3921125</xdr:colOff>
      <xdr:row>7</xdr:row>
      <xdr:rowOff>134876</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36" t="19271" r="10281" b="17536"/>
        <a:stretch/>
      </xdr:blipFill>
      <xdr:spPr>
        <a:xfrm>
          <a:off x="1920875" y="333376"/>
          <a:ext cx="4318000" cy="1198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1"/>
  <sheetViews>
    <sheetView tabSelected="1" zoomScale="89" zoomScaleNormal="89" workbookViewId="0">
      <selection activeCell="E45" sqref="E45"/>
    </sheetView>
  </sheetViews>
  <sheetFormatPr baseColWidth="10" defaultRowHeight="14.25" x14ac:dyDescent="0.2"/>
  <cols>
    <col min="1" max="1" width="6.7109375" style="5" customWidth="1"/>
    <col min="2" max="2" width="28.140625" style="5" customWidth="1"/>
    <col min="3" max="3" width="66.7109375" style="8" customWidth="1"/>
    <col min="4" max="4" width="13.5703125" style="5" customWidth="1"/>
    <col min="5" max="5" width="52.85546875" style="8" bestFit="1" customWidth="1"/>
    <col min="6" max="6" width="7.7109375" style="5" customWidth="1"/>
    <col min="7" max="7" width="33.7109375" style="17" customWidth="1"/>
    <col min="8" max="8" width="21.85546875" style="6" customWidth="1"/>
    <col min="9" max="9" width="16.7109375" style="6" customWidth="1"/>
    <col min="10" max="10" width="22.5703125" style="7" customWidth="1"/>
    <col min="11" max="16384" width="11.42578125" style="1"/>
  </cols>
  <sheetData>
    <row r="2" spans="1:10" s="3" customFormat="1" ht="15" customHeight="1" x14ac:dyDescent="0.2">
      <c r="A2" s="33"/>
      <c r="B2" s="33"/>
      <c r="C2" s="8"/>
      <c r="D2" s="33"/>
      <c r="E2" s="8"/>
      <c r="F2" s="33"/>
      <c r="G2" s="17"/>
      <c r="H2" s="33"/>
      <c r="I2" s="33"/>
      <c r="J2" s="33"/>
    </row>
    <row r="3" spans="1:10" s="3" customFormat="1" ht="16.5" customHeight="1" x14ac:dyDescent="0.35">
      <c r="A3" s="58" t="s">
        <v>3</v>
      </c>
      <c r="B3" s="58"/>
      <c r="C3" s="58"/>
      <c r="D3" s="58"/>
      <c r="E3" s="58"/>
      <c r="F3" s="58"/>
      <c r="G3" s="58"/>
      <c r="H3" s="58"/>
      <c r="I3" s="58"/>
      <c r="J3" s="58"/>
    </row>
    <row r="4" spans="1:10" s="3" customFormat="1" ht="16.5" customHeight="1" x14ac:dyDescent="0.35">
      <c r="A4" s="58" t="s">
        <v>4</v>
      </c>
      <c r="B4" s="58"/>
      <c r="C4" s="58"/>
      <c r="D4" s="58"/>
      <c r="E4" s="58"/>
      <c r="F4" s="58"/>
      <c r="G4" s="58"/>
      <c r="H4" s="58"/>
      <c r="I4" s="58"/>
      <c r="J4" s="58"/>
    </row>
    <row r="5" spans="1:10" s="3" customFormat="1" ht="16.5" customHeight="1" x14ac:dyDescent="0.35">
      <c r="A5" s="62" t="s">
        <v>5</v>
      </c>
      <c r="B5" s="62"/>
      <c r="C5" s="62"/>
      <c r="D5" s="62"/>
      <c r="E5" s="62"/>
      <c r="F5" s="62"/>
      <c r="G5" s="62"/>
      <c r="H5" s="62"/>
      <c r="I5" s="62"/>
      <c r="J5" s="62"/>
    </row>
    <row r="6" spans="1:10" s="3" customFormat="1" ht="15.75" customHeight="1" x14ac:dyDescent="0.2">
      <c r="A6" s="63" t="s">
        <v>37</v>
      </c>
      <c r="B6" s="63"/>
      <c r="C6" s="63"/>
      <c r="D6" s="63"/>
      <c r="E6" s="63"/>
      <c r="F6" s="63"/>
      <c r="G6" s="63"/>
      <c r="H6" s="63"/>
      <c r="I6" s="63"/>
      <c r="J6" s="63"/>
    </row>
    <row r="7" spans="1:10" s="3" customFormat="1" ht="15.75" customHeight="1" x14ac:dyDescent="0.2">
      <c r="A7" s="63" t="s">
        <v>9</v>
      </c>
      <c r="B7" s="63"/>
      <c r="C7" s="63"/>
      <c r="D7" s="63"/>
      <c r="E7" s="63" t="s">
        <v>9</v>
      </c>
      <c r="F7" s="63"/>
      <c r="G7" s="63"/>
      <c r="H7" s="63"/>
      <c r="I7" s="63"/>
      <c r="J7" s="63"/>
    </row>
    <row r="8" spans="1:10" s="3" customFormat="1" ht="15.75" customHeight="1" x14ac:dyDescent="0.2">
      <c r="A8" s="64" t="s">
        <v>8</v>
      </c>
      <c r="B8" s="64"/>
      <c r="C8" s="64"/>
      <c r="D8" s="64"/>
      <c r="E8" s="64" t="s">
        <v>10</v>
      </c>
      <c r="F8" s="64"/>
      <c r="G8" s="64"/>
      <c r="H8" s="64"/>
      <c r="I8" s="64"/>
      <c r="J8" s="64"/>
    </row>
    <row r="9" spans="1:10" ht="15" customHeight="1" thickBot="1" x14ac:dyDescent="0.4">
      <c r="A9" s="16"/>
      <c r="B9" s="32"/>
      <c r="C9" s="28"/>
      <c r="D9" s="16"/>
      <c r="E9" s="15"/>
      <c r="F9" s="16"/>
      <c r="G9" s="14"/>
      <c r="H9" s="13"/>
      <c r="I9" s="13"/>
      <c r="J9" s="29"/>
    </row>
    <row r="10" spans="1:10" s="2" customFormat="1" ht="65.25" customHeight="1" x14ac:dyDescent="0.2">
      <c r="A10" s="23"/>
      <c r="B10" s="24" t="s">
        <v>2</v>
      </c>
      <c r="C10" s="27" t="s">
        <v>7</v>
      </c>
      <c r="D10" s="36" t="s">
        <v>6</v>
      </c>
      <c r="E10" s="35" t="s">
        <v>13</v>
      </c>
      <c r="F10" s="61" t="s">
        <v>1</v>
      </c>
      <c r="G10" s="61"/>
      <c r="H10" s="25" t="s">
        <v>12</v>
      </c>
      <c r="I10" s="25" t="s">
        <v>16</v>
      </c>
      <c r="J10" s="26" t="s">
        <v>0</v>
      </c>
    </row>
    <row r="11" spans="1:10" s="22" customFormat="1" ht="69" x14ac:dyDescent="0.2">
      <c r="A11" s="19">
        <v>1</v>
      </c>
      <c r="B11" s="20" t="s">
        <v>18</v>
      </c>
      <c r="C11" s="49" t="s">
        <v>38</v>
      </c>
      <c r="D11" s="11">
        <v>31502555</v>
      </c>
      <c r="E11" s="34" t="s">
        <v>30</v>
      </c>
      <c r="F11" s="34">
        <v>165</v>
      </c>
      <c r="G11" s="51" t="s">
        <v>29</v>
      </c>
      <c r="H11" s="12">
        <v>650</v>
      </c>
      <c r="I11" s="12">
        <v>1</v>
      </c>
      <c r="J11" s="12">
        <f t="shared" ref="J11:J28" si="0">H11*I11</f>
        <v>650</v>
      </c>
    </row>
    <row r="12" spans="1:10" s="22" customFormat="1" ht="96.75" customHeight="1" x14ac:dyDescent="0.2">
      <c r="A12" s="19">
        <v>2</v>
      </c>
      <c r="B12" s="20" t="s">
        <v>18</v>
      </c>
      <c r="C12" s="40" t="s">
        <v>39</v>
      </c>
      <c r="D12" s="34">
        <v>332917</v>
      </c>
      <c r="E12" s="50" t="s">
        <v>28</v>
      </c>
      <c r="F12" s="34">
        <v>165</v>
      </c>
      <c r="G12" s="51" t="s">
        <v>29</v>
      </c>
      <c r="H12" s="12">
        <v>5495.46</v>
      </c>
      <c r="I12" s="12">
        <v>1</v>
      </c>
      <c r="J12" s="12">
        <f t="shared" si="0"/>
        <v>5495.46</v>
      </c>
    </row>
    <row r="13" spans="1:10" s="22" customFormat="1" ht="34.5" x14ac:dyDescent="0.2">
      <c r="A13" s="19">
        <v>3</v>
      </c>
      <c r="B13" s="20" t="s">
        <v>18</v>
      </c>
      <c r="C13" s="40" t="s">
        <v>40</v>
      </c>
      <c r="D13" s="11">
        <v>69913811</v>
      </c>
      <c r="E13" s="47" t="s">
        <v>36</v>
      </c>
      <c r="F13" s="34">
        <v>267</v>
      </c>
      <c r="G13" s="51" t="s">
        <v>34</v>
      </c>
      <c r="H13" s="12">
        <v>23313</v>
      </c>
      <c r="I13" s="12">
        <v>1</v>
      </c>
      <c r="J13" s="12">
        <f t="shared" si="0"/>
        <v>23313</v>
      </c>
    </row>
    <row r="14" spans="1:10" s="22" customFormat="1" ht="69" x14ac:dyDescent="0.2">
      <c r="A14" s="19">
        <v>4</v>
      </c>
      <c r="B14" s="20" t="s">
        <v>18</v>
      </c>
      <c r="C14" s="40" t="s">
        <v>41</v>
      </c>
      <c r="D14" s="11">
        <v>94192898</v>
      </c>
      <c r="E14" s="47" t="s">
        <v>42</v>
      </c>
      <c r="F14" s="21">
        <v>158</v>
      </c>
      <c r="G14" s="51" t="s">
        <v>43</v>
      </c>
      <c r="H14" s="12">
        <v>24500</v>
      </c>
      <c r="I14" s="12">
        <v>1</v>
      </c>
      <c r="J14" s="12">
        <f t="shared" si="0"/>
        <v>24500</v>
      </c>
    </row>
    <row r="15" spans="1:10" s="22" customFormat="1" ht="34.5" x14ac:dyDescent="0.2">
      <c r="A15" s="19">
        <v>5</v>
      </c>
      <c r="B15" s="20" t="s">
        <v>18</v>
      </c>
      <c r="C15" s="40" t="s">
        <v>44</v>
      </c>
      <c r="D15" s="11">
        <v>3635406</v>
      </c>
      <c r="E15" s="47" t="s">
        <v>45</v>
      </c>
      <c r="F15" s="21">
        <v>243</v>
      </c>
      <c r="G15" s="51" t="s">
        <v>35</v>
      </c>
      <c r="H15" s="12">
        <v>24775.200000000001</v>
      </c>
      <c r="I15" s="12">
        <v>1</v>
      </c>
      <c r="J15" s="12">
        <f t="shared" si="0"/>
        <v>24775.200000000001</v>
      </c>
    </row>
    <row r="16" spans="1:10" s="22" customFormat="1" ht="51.75" x14ac:dyDescent="0.2">
      <c r="A16" s="19">
        <v>6</v>
      </c>
      <c r="B16" s="20" t="s">
        <v>18</v>
      </c>
      <c r="C16" s="40" t="s">
        <v>46</v>
      </c>
      <c r="D16" s="11" t="s">
        <v>47</v>
      </c>
      <c r="E16" s="34" t="s">
        <v>48</v>
      </c>
      <c r="F16" s="34">
        <v>211</v>
      </c>
      <c r="G16" s="51" t="s">
        <v>32</v>
      </c>
      <c r="H16" s="12">
        <v>7087.5</v>
      </c>
      <c r="I16" s="12">
        <v>1</v>
      </c>
      <c r="J16" s="12">
        <f t="shared" si="0"/>
        <v>7087.5</v>
      </c>
    </row>
    <row r="17" spans="1:10" s="22" customFormat="1" ht="33.75" customHeight="1" x14ac:dyDescent="0.2">
      <c r="A17" s="19">
        <v>7</v>
      </c>
      <c r="B17" s="20" t="s">
        <v>18</v>
      </c>
      <c r="C17" s="40" t="s">
        <v>49</v>
      </c>
      <c r="D17" s="11">
        <v>106961640</v>
      </c>
      <c r="E17" s="34" t="s">
        <v>50</v>
      </c>
      <c r="F17" s="21">
        <v>261</v>
      </c>
      <c r="G17" s="51" t="s">
        <v>51</v>
      </c>
      <c r="H17" s="12">
        <v>795</v>
      </c>
      <c r="I17" s="12">
        <v>1</v>
      </c>
      <c r="J17" s="12">
        <f t="shared" ref="J17:J20" si="1">H17*I17</f>
        <v>795</v>
      </c>
    </row>
    <row r="18" spans="1:10" s="22" customFormat="1" ht="86.25" x14ac:dyDescent="0.2">
      <c r="A18" s="19">
        <v>8</v>
      </c>
      <c r="B18" s="20" t="s">
        <v>18</v>
      </c>
      <c r="C18" s="40" t="s">
        <v>49</v>
      </c>
      <c r="D18" s="11">
        <v>106961640</v>
      </c>
      <c r="E18" s="34" t="s">
        <v>50</v>
      </c>
      <c r="F18" s="21">
        <v>297</v>
      </c>
      <c r="G18" s="51" t="s">
        <v>52</v>
      </c>
      <c r="H18" s="12">
        <v>2312.5</v>
      </c>
      <c r="I18" s="12">
        <v>1</v>
      </c>
      <c r="J18" s="12">
        <f t="shared" si="1"/>
        <v>2312.5</v>
      </c>
    </row>
    <row r="19" spans="1:10" s="22" customFormat="1" ht="51.75" x14ac:dyDescent="0.2">
      <c r="A19" s="19">
        <v>9</v>
      </c>
      <c r="B19" s="20" t="s">
        <v>18</v>
      </c>
      <c r="C19" s="40" t="s">
        <v>49</v>
      </c>
      <c r="D19" s="11">
        <v>106961640</v>
      </c>
      <c r="E19" s="34" t="s">
        <v>50</v>
      </c>
      <c r="F19" s="21">
        <v>211</v>
      </c>
      <c r="G19" s="51" t="s">
        <v>32</v>
      </c>
      <c r="H19" s="12">
        <v>4200</v>
      </c>
      <c r="I19" s="12">
        <v>1</v>
      </c>
      <c r="J19" s="12">
        <f t="shared" si="1"/>
        <v>4200</v>
      </c>
    </row>
    <row r="20" spans="1:10" s="22" customFormat="1" ht="51.75" x14ac:dyDescent="0.2">
      <c r="A20" s="19">
        <v>10</v>
      </c>
      <c r="B20" s="20" t="s">
        <v>18</v>
      </c>
      <c r="C20" s="40" t="s">
        <v>49</v>
      </c>
      <c r="D20" s="11">
        <v>106961640</v>
      </c>
      <c r="E20" s="34" t="s">
        <v>50</v>
      </c>
      <c r="F20" s="21">
        <v>292</v>
      </c>
      <c r="G20" s="51" t="s">
        <v>33</v>
      </c>
      <c r="H20" s="12">
        <v>12650</v>
      </c>
      <c r="I20" s="12">
        <v>1</v>
      </c>
      <c r="J20" s="12">
        <f t="shared" si="1"/>
        <v>12650</v>
      </c>
    </row>
    <row r="21" spans="1:10" s="22" customFormat="1" ht="69" x14ac:dyDescent="0.2">
      <c r="A21" s="19">
        <v>11</v>
      </c>
      <c r="B21" s="20" t="s">
        <v>18</v>
      </c>
      <c r="C21" s="40" t="s">
        <v>53</v>
      </c>
      <c r="D21" s="11">
        <v>34584072</v>
      </c>
      <c r="E21" s="34" t="s">
        <v>17</v>
      </c>
      <c r="F21" s="21">
        <v>171</v>
      </c>
      <c r="G21" s="51" t="s">
        <v>15</v>
      </c>
      <c r="H21" s="12">
        <v>1365</v>
      </c>
      <c r="I21" s="12">
        <v>1</v>
      </c>
      <c r="J21" s="12">
        <f t="shared" si="0"/>
        <v>1365</v>
      </c>
    </row>
    <row r="22" spans="1:10" s="22" customFormat="1" ht="73.5" customHeight="1" x14ac:dyDescent="0.2">
      <c r="A22" s="19">
        <v>12</v>
      </c>
      <c r="B22" s="20" t="s">
        <v>18</v>
      </c>
      <c r="C22" s="40" t="s">
        <v>54</v>
      </c>
      <c r="D22" s="11">
        <v>94192898</v>
      </c>
      <c r="E22" s="34" t="s">
        <v>42</v>
      </c>
      <c r="F22" s="21">
        <v>158</v>
      </c>
      <c r="G22" s="51" t="s">
        <v>55</v>
      </c>
      <c r="H22" s="12">
        <v>24500</v>
      </c>
      <c r="I22" s="12">
        <v>1</v>
      </c>
      <c r="J22" s="12">
        <f t="shared" ref="J22:J27" si="2">H22*I22</f>
        <v>24500</v>
      </c>
    </row>
    <row r="23" spans="1:10" s="22" customFormat="1" ht="103.5" x14ac:dyDescent="0.2">
      <c r="A23" s="19">
        <v>13</v>
      </c>
      <c r="B23" s="20" t="s">
        <v>18</v>
      </c>
      <c r="C23" s="40" t="s">
        <v>56</v>
      </c>
      <c r="D23" s="11">
        <v>60024607</v>
      </c>
      <c r="E23" s="34" t="s">
        <v>57</v>
      </c>
      <c r="F23" s="21">
        <v>165</v>
      </c>
      <c r="G23" s="51" t="s">
        <v>29</v>
      </c>
      <c r="H23" s="12">
        <v>1870</v>
      </c>
      <c r="I23" s="12">
        <v>1</v>
      </c>
      <c r="J23" s="12">
        <f t="shared" si="2"/>
        <v>1870</v>
      </c>
    </row>
    <row r="24" spans="1:10" s="22" customFormat="1" ht="86.25" x14ac:dyDescent="0.2">
      <c r="A24" s="19">
        <v>14</v>
      </c>
      <c r="B24" s="20" t="s">
        <v>18</v>
      </c>
      <c r="C24" s="40" t="s">
        <v>58</v>
      </c>
      <c r="D24" s="11">
        <v>31502555</v>
      </c>
      <c r="E24" s="34" t="s">
        <v>30</v>
      </c>
      <c r="F24" s="21">
        <v>165</v>
      </c>
      <c r="G24" s="51" t="s">
        <v>29</v>
      </c>
      <c r="H24" s="12">
        <v>1210</v>
      </c>
      <c r="I24" s="12">
        <v>1</v>
      </c>
      <c r="J24" s="12">
        <f t="shared" si="2"/>
        <v>1210</v>
      </c>
    </row>
    <row r="25" spans="1:10" s="22" customFormat="1" ht="34.5" x14ac:dyDescent="0.2">
      <c r="A25" s="19">
        <v>15</v>
      </c>
      <c r="B25" s="20" t="s">
        <v>18</v>
      </c>
      <c r="C25" s="40" t="s">
        <v>59</v>
      </c>
      <c r="D25" s="11">
        <v>69913811</v>
      </c>
      <c r="E25" s="47" t="s">
        <v>36</v>
      </c>
      <c r="F25" s="21">
        <v>267</v>
      </c>
      <c r="G25" s="51" t="s">
        <v>34</v>
      </c>
      <c r="H25" s="12">
        <v>10050</v>
      </c>
      <c r="I25" s="12">
        <v>1</v>
      </c>
      <c r="J25" s="12">
        <f t="shared" si="2"/>
        <v>10050</v>
      </c>
    </row>
    <row r="26" spans="1:10" s="22" customFormat="1" ht="120.75" x14ac:dyDescent="0.2">
      <c r="A26" s="19">
        <v>16</v>
      </c>
      <c r="B26" s="20" t="s">
        <v>18</v>
      </c>
      <c r="C26" s="40" t="s">
        <v>60</v>
      </c>
      <c r="D26" s="11">
        <v>3635406</v>
      </c>
      <c r="E26" s="47" t="s">
        <v>45</v>
      </c>
      <c r="F26" s="21">
        <v>243</v>
      </c>
      <c r="G26" s="51" t="s">
        <v>35</v>
      </c>
      <c r="H26" s="12">
        <v>24500</v>
      </c>
      <c r="I26" s="12">
        <v>1</v>
      </c>
      <c r="J26" s="12">
        <f t="shared" si="2"/>
        <v>24500</v>
      </c>
    </row>
    <row r="27" spans="1:10" s="22" customFormat="1" ht="51.75" x14ac:dyDescent="0.2">
      <c r="A27" s="19">
        <v>17</v>
      </c>
      <c r="B27" s="20" t="s">
        <v>18</v>
      </c>
      <c r="C27" s="40" t="s">
        <v>61</v>
      </c>
      <c r="D27" s="11">
        <v>9929290</v>
      </c>
      <c r="E27" s="47" t="s">
        <v>19</v>
      </c>
      <c r="F27" s="21">
        <v>113</v>
      </c>
      <c r="G27" s="51" t="s">
        <v>25</v>
      </c>
      <c r="H27" s="12">
        <v>3000</v>
      </c>
      <c r="I27" s="12">
        <v>1</v>
      </c>
      <c r="J27" s="12">
        <f t="shared" si="2"/>
        <v>3000</v>
      </c>
    </row>
    <row r="28" spans="1:10" s="22" customFormat="1" ht="51.75" x14ac:dyDescent="0.2">
      <c r="A28" s="19">
        <v>18</v>
      </c>
      <c r="B28" s="20" t="s">
        <v>18</v>
      </c>
      <c r="C28" s="40" t="s">
        <v>62</v>
      </c>
      <c r="D28" s="11">
        <v>21059411</v>
      </c>
      <c r="E28" s="47" t="s">
        <v>14</v>
      </c>
      <c r="F28" s="21">
        <v>113</v>
      </c>
      <c r="G28" s="51" t="s">
        <v>25</v>
      </c>
      <c r="H28" s="12">
        <v>3289.89</v>
      </c>
      <c r="I28" s="12">
        <v>1</v>
      </c>
      <c r="J28" s="12">
        <f t="shared" si="0"/>
        <v>3289.89</v>
      </c>
    </row>
    <row r="29" spans="1:10" s="4" customFormat="1" ht="27" customHeight="1" x14ac:dyDescent="0.2">
      <c r="A29" s="59"/>
      <c r="B29" s="60"/>
      <c r="C29" s="30"/>
      <c r="D29" s="34"/>
      <c r="E29" s="65" t="s">
        <v>11</v>
      </c>
      <c r="F29" s="65"/>
      <c r="G29" s="65"/>
      <c r="H29" s="65"/>
      <c r="I29" s="65"/>
      <c r="J29" s="31">
        <f>SUM(J11:J28)</f>
        <v>175563.55000000002</v>
      </c>
    </row>
    <row r="30" spans="1:10" s="45" customFormat="1" ht="138" x14ac:dyDescent="0.2">
      <c r="A30" s="38">
        <v>19</v>
      </c>
      <c r="B30" s="39" t="s">
        <v>63</v>
      </c>
      <c r="C30" s="40" t="s">
        <v>64</v>
      </c>
      <c r="D30" s="41">
        <v>61040940</v>
      </c>
      <c r="E30" s="48" t="s">
        <v>65</v>
      </c>
      <c r="F30" s="42">
        <v>326</v>
      </c>
      <c r="G30" s="66" t="s">
        <v>66</v>
      </c>
      <c r="H30" s="43">
        <v>51705</v>
      </c>
      <c r="I30" s="43">
        <v>1</v>
      </c>
      <c r="J30" s="44">
        <f t="shared" ref="J30:J34" si="3">H30*I30</f>
        <v>51705</v>
      </c>
    </row>
    <row r="31" spans="1:10" s="45" customFormat="1" ht="69" x14ac:dyDescent="0.2">
      <c r="A31" s="46">
        <v>20</v>
      </c>
      <c r="B31" s="39" t="s">
        <v>63</v>
      </c>
      <c r="C31" s="40" t="s">
        <v>67</v>
      </c>
      <c r="D31" s="41">
        <v>16367197</v>
      </c>
      <c r="E31" s="48" t="s">
        <v>68</v>
      </c>
      <c r="F31" s="42">
        <v>199</v>
      </c>
      <c r="G31" s="66" t="s">
        <v>69</v>
      </c>
      <c r="H31" s="43">
        <v>87000</v>
      </c>
      <c r="I31" s="43">
        <v>1</v>
      </c>
      <c r="J31" s="44">
        <f t="shared" si="3"/>
        <v>87000</v>
      </c>
    </row>
    <row r="32" spans="1:10" ht="120.75" x14ac:dyDescent="0.2">
      <c r="A32" s="46">
        <v>21</v>
      </c>
      <c r="B32" s="39" t="s">
        <v>63</v>
      </c>
      <c r="C32" s="40" t="s">
        <v>70</v>
      </c>
      <c r="D32" s="41">
        <v>56299419</v>
      </c>
      <c r="E32" s="48" t="s">
        <v>71</v>
      </c>
      <c r="F32" s="42">
        <v>328</v>
      </c>
      <c r="G32" s="66" t="s">
        <v>31</v>
      </c>
      <c r="H32" s="43">
        <v>74500</v>
      </c>
      <c r="I32" s="43">
        <v>1</v>
      </c>
      <c r="J32" s="44">
        <f t="shared" ref="J32" si="4">H32*I32</f>
        <v>74500</v>
      </c>
    </row>
    <row r="33" spans="1:10" ht="17.25" x14ac:dyDescent="0.2">
      <c r="A33" s="9"/>
      <c r="B33" s="10"/>
      <c r="C33" s="18"/>
      <c r="D33" s="37"/>
      <c r="E33" s="55" t="s">
        <v>11</v>
      </c>
      <c r="F33" s="56"/>
      <c r="G33" s="56"/>
      <c r="H33" s="56"/>
      <c r="I33" s="57"/>
      <c r="J33" s="31">
        <f>SUM(J30:J32)</f>
        <v>213205</v>
      </c>
    </row>
    <row r="34" spans="1:10" ht="120.75" x14ac:dyDescent="0.2">
      <c r="A34" s="46">
        <v>22</v>
      </c>
      <c r="B34" s="39" t="s">
        <v>72</v>
      </c>
      <c r="C34" s="40" t="s">
        <v>73</v>
      </c>
      <c r="D34" s="41">
        <v>37391917</v>
      </c>
      <c r="E34" s="48" t="s">
        <v>74</v>
      </c>
      <c r="F34" s="42">
        <v>328</v>
      </c>
      <c r="G34" s="66" t="s">
        <v>31</v>
      </c>
      <c r="H34" s="43">
        <v>7068</v>
      </c>
      <c r="I34" s="43">
        <v>1</v>
      </c>
      <c r="J34" s="44">
        <f t="shared" si="3"/>
        <v>7068</v>
      </c>
    </row>
    <row r="35" spans="1:10" ht="17.25" x14ac:dyDescent="0.2">
      <c r="A35" s="9"/>
      <c r="B35" s="10"/>
      <c r="C35" s="18"/>
      <c r="D35" s="37"/>
      <c r="E35" s="55" t="s">
        <v>11</v>
      </c>
      <c r="F35" s="56"/>
      <c r="G35" s="56"/>
      <c r="H35" s="56"/>
      <c r="I35" s="57"/>
      <c r="J35" s="31">
        <f>J34</f>
        <v>7068</v>
      </c>
    </row>
    <row r="36" spans="1:10" s="45" customFormat="1" ht="68.25" customHeight="1" x14ac:dyDescent="0.2">
      <c r="A36" s="38">
        <v>23</v>
      </c>
      <c r="B36" s="39" t="s">
        <v>27</v>
      </c>
      <c r="C36" s="40" t="s">
        <v>75</v>
      </c>
      <c r="D36" s="41">
        <v>3306518</v>
      </c>
      <c r="E36" s="48" t="s">
        <v>21</v>
      </c>
      <c r="F36" s="42">
        <v>112</v>
      </c>
      <c r="G36" s="66" t="s">
        <v>22</v>
      </c>
      <c r="H36" s="43">
        <v>5453.52</v>
      </c>
      <c r="I36" s="43">
        <v>1</v>
      </c>
      <c r="J36" s="44">
        <f t="shared" ref="J36:J38" si="5">H36*I36</f>
        <v>5453.52</v>
      </c>
    </row>
    <row r="37" spans="1:10" s="45" customFormat="1" ht="69" x14ac:dyDescent="0.2">
      <c r="A37" s="46">
        <v>24</v>
      </c>
      <c r="B37" s="39" t="s">
        <v>27</v>
      </c>
      <c r="C37" s="40" t="s">
        <v>76</v>
      </c>
      <c r="D37" s="41">
        <v>326445</v>
      </c>
      <c r="E37" s="48" t="s">
        <v>23</v>
      </c>
      <c r="F37" s="42">
        <v>111</v>
      </c>
      <c r="G37" s="66" t="s">
        <v>24</v>
      </c>
      <c r="H37" s="43">
        <v>29637.57</v>
      </c>
      <c r="I37" s="43">
        <v>1</v>
      </c>
      <c r="J37" s="44">
        <f t="shared" si="5"/>
        <v>29637.57</v>
      </c>
    </row>
    <row r="38" spans="1:10" ht="69" x14ac:dyDescent="0.2">
      <c r="A38" s="46">
        <v>25</v>
      </c>
      <c r="B38" s="39" t="s">
        <v>27</v>
      </c>
      <c r="C38" s="40" t="s">
        <v>77</v>
      </c>
      <c r="D38" s="41">
        <v>9929290</v>
      </c>
      <c r="E38" s="48" t="s">
        <v>19</v>
      </c>
      <c r="F38" s="42">
        <v>113</v>
      </c>
      <c r="G38" s="66" t="s">
        <v>25</v>
      </c>
      <c r="H38" s="43">
        <v>1238.31</v>
      </c>
      <c r="I38" s="43">
        <v>1</v>
      </c>
      <c r="J38" s="44">
        <f t="shared" si="5"/>
        <v>1238.31</v>
      </c>
    </row>
    <row r="39" spans="1:10" ht="48" customHeight="1" x14ac:dyDescent="0.2">
      <c r="A39" s="46">
        <v>26</v>
      </c>
      <c r="B39" s="39" t="s">
        <v>27</v>
      </c>
      <c r="C39" s="40" t="s">
        <v>78</v>
      </c>
      <c r="D39" s="41">
        <v>5498104</v>
      </c>
      <c r="E39" s="48" t="s">
        <v>20</v>
      </c>
      <c r="F39" s="42">
        <v>113</v>
      </c>
      <c r="G39" s="66" t="s">
        <v>25</v>
      </c>
      <c r="H39" s="43">
        <v>6299</v>
      </c>
      <c r="I39" s="43">
        <v>1</v>
      </c>
      <c r="J39" s="44">
        <f t="shared" ref="J39" si="6">H39*I39</f>
        <v>6299</v>
      </c>
    </row>
    <row r="40" spans="1:10" ht="17.25" x14ac:dyDescent="0.2">
      <c r="A40" s="9"/>
      <c r="B40" s="10"/>
      <c r="C40" s="18"/>
      <c r="D40" s="37"/>
      <c r="E40" s="55" t="s">
        <v>11</v>
      </c>
      <c r="F40" s="56"/>
      <c r="G40" s="56"/>
      <c r="H40" s="56"/>
      <c r="I40" s="57"/>
      <c r="J40" s="31">
        <f>SUM(J36:J39)</f>
        <v>42628.399999999994</v>
      </c>
    </row>
    <row r="41" spans="1:10" ht="17.25" x14ac:dyDescent="0.2">
      <c r="A41" s="9"/>
      <c r="B41" s="10"/>
      <c r="C41" s="18"/>
      <c r="D41" s="52" t="s">
        <v>26</v>
      </c>
      <c r="E41" s="53"/>
      <c r="F41" s="53"/>
      <c r="G41" s="53"/>
      <c r="H41" s="53"/>
      <c r="I41" s="54"/>
      <c r="J41" s="31">
        <f>J29+J33+J35+J40</f>
        <v>438464.95000000007</v>
      </c>
    </row>
  </sheetData>
  <autoFilter ref="A10:J10">
    <filterColumn colId="5" showButton="0"/>
  </autoFilter>
  <mergeCells count="13">
    <mergeCell ref="D41:I41"/>
    <mergeCell ref="E40:I40"/>
    <mergeCell ref="A3:J3"/>
    <mergeCell ref="A29:B29"/>
    <mergeCell ref="F10:G10"/>
    <mergeCell ref="A4:J4"/>
    <mergeCell ref="A5:J5"/>
    <mergeCell ref="A6:J6"/>
    <mergeCell ref="A7:J7"/>
    <mergeCell ref="A8:J8"/>
    <mergeCell ref="E29:I29"/>
    <mergeCell ref="E35:I35"/>
    <mergeCell ref="E33:I33"/>
  </mergeCells>
  <pageMargins left="0.82677165354330717" right="0.9055118110236221" top="0.23622047244094491" bottom="0.74803149606299213" header="0.31496062992125984" footer="0.31496062992125984"/>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NUMERAL 11</vt:lpstr>
      <vt:lpstr>'REPORTE NUMERAL 11'!Área_de_impresión</vt:lpstr>
      <vt:lpstr>'REPORTE NUMERAL 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2023-04-03T21:27:41Z</cp:lastPrinted>
  <dcterms:created xsi:type="dcterms:W3CDTF">2018-07-04T14:55:56Z</dcterms:created>
  <dcterms:modified xsi:type="dcterms:W3CDTF">2023-04-03T21:27:45Z</dcterms:modified>
</cp:coreProperties>
</file>