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sie.local\User$\apacheco\Desktop\INFORMACIÓN PÚBLICA\DICIEMBRE\NUMERAL 11\FORMATO SIE\"/>
    </mc:Choice>
  </mc:AlternateContent>
  <bookViews>
    <workbookView xWindow="0" yWindow="0" windowWidth="28800" windowHeight="12210"/>
  </bookViews>
  <sheets>
    <sheet name="REPORTE NUMERAL 11" sheetId="1" r:id="rId1"/>
  </sheets>
  <definedNames>
    <definedName name="_xlnm._FilterDatabase" localSheetId="0" hidden="1">'REPORTE NUMERAL 11'!$A$10:$J$10</definedName>
    <definedName name="_xlnm.Print_Area" localSheetId="0">'REPORTE NUMERAL 11'!$A$2:$J$28</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23" i="1"/>
  <c r="J19" i="1"/>
  <c r="J18" i="1"/>
  <c r="J17" i="1"/>
  <c r="J16" i="1"/>
  <c r="J15" i="1"/>
  <c r="J14" i="1"/>
  <c r="J13" i="1"/>
  <c r="J12" i="1"/>
  <c r="J11" i="1"/>
  <c r="J22" i="1" l="1"/>
  <c r="J21" i="1"/>
  <c r="J24" i="1" s="1"/>
  <c r="J25" i="1"/>
  <c r="J26" i="1"/>
  <c r="J27" i="1"/>
  <c r="J28" i="1"/>
  <c r="J20" i="1" l="1"/>
  <c r="J29" i="1"/>
</calcChain>
</file>

<file path=xl/sharedStrings.xml><?xml version="1.0" encoding="utf-8"?>
<sst xmlns="http://schemas.openxmlformats.org/spreadsheetml/2006/main" count="84" uniqueCount="58">
  <si>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</si>
  <si>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</si>
  <si>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</si>
  <si>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</si>
  <si>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</si>
  <si>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</si>
  <si>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</si>
  <si>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</si>
  <si>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</si>
  <si>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</si>
  <si>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</si>
  <si>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</si>
  <si>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</si>
  <si>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</si>
  <si>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COLUMBUS NETWORKS DE GUATEMALA LIMITADA</t>
  </si>
  <si>
    <t>MANTENIMIENTO Y REPARACIÓN DE EDIFICIOS</t>
  </si>
  <si>
    <t xml:space="preserve">MONTO </t>
  </si>
  <si>
    <t>ELEVACIONES TECNICAS SOCIEDAD ANONIMA</t>
  </si>
  <si>
    <t>BAJA CUANTÍA</t>
  </si>
  <si>
    <t xml:space="preserve">COMPRA DIRECTA CON OFERTA ELECTRÓNICA </t>
  </si>
  <si>
    <t>TELECOMUNICACIONES DE GUATEMALA  SOCIEDAD ANONIMA</t>
  </si>
  <si>
    <t>COMUNICACIONES CELULARES  SOCIEDAD ANONIMA</t>
  </si>
  <si>
    <t>EMPRESA MUNICIPAL DE AGUA DE LA CIUDAD DE GUATEMALA</t>
  </si>
  <si>
    <t>AGUA</t>
  </si>
  <si>
    <t>EMPRESA ELECTRICA DE GUATEMALA SOCIEDAD ANONIMA</t>
  </si>
  <si>
    <t>ENERGÍA ELÉCTRICA</t>
  </si>
  <si>
    <t>TELEFONÍA</t>
  </si>
  <si>
    <t>TOTAL ENTIDAD:</t>
  </si>
  <si>
    <t>PROCEDIMIENTOS REGULADOS POR EL ARTÍCULO 44 LCE (CASOS DE EXCEPCIÓN)</t>
  </si>
  <si>
    <t>OTRAS MAQUINARIAS Y EQUIPOS</t>
  </si>
  <si>
    <t>DISALVI, SOCIEDAD ANONIMA</t>
  </si>
  <si>
    <t>Periodo del 01 al 30 de Diciembre de 2022</t>
  </si>
  <si>
    <t>Servicio de 2 renovación de licencia anual para FortiGate 30E con números de serie FGT30E3U16013339 y FGT30E3U16013799, para el Data Center para el adecuado funcionamiento de los equipos que se encuentran a cargo de la Dirección de Tecnologías de la Información de la Secretaría de Inteligencia Estratégica del Estado</t>
  </si>
  <si>
    <t>DERECHOS DE BIENES INTANGIBLES</t>
  </si>
  <si>
    <t>SISTECO, SOCIEDAD ANONIMA</t>
  </si>
  <si>
    <t>Servicio de 3 renovación de licencia anual para FortiWifi 30E con números de serie FWF30E3U16003026, FWF30E3U16003068 y FWF30E3U16003085, para el Data Center para el adecuado funcionamiento de los equipos que se encuentran a cargo de la Dirección de Tecnologías de la Información de la Secretaría de Inteligencia Estratégica del Estado</t>
  </si>
  <si>
    <t>Servicio de mantenimiento menor, cambio de bombilla neblinera lado izquierdo, empaques de mordaza traseros, filtro de aire acondicionado, calibración de llantas, desmontes de discos delanteros y traseros para torno. lo solicitado será utilizado para el vehículo tipo camioneta, marca Toyota, Línea Rav4, color Negro Mica, modelo 2018, propiedad de la Secretaría de Inteligencia Estratégica del Estado.</t>
  </si>
  <si>
    <t>COFIÑO STAHL Y COMPAÑIA SOCIEDAD ANONIMA</t>
  </si>
  <si>
    <t>MANTENIMIENTO Y REPARACIÓN DE MEDIOS DE TRANSPORTE</t>
  </si>
  <si>
    <t>Adquisición de 4 sistemas de control de acceso capacidad 500 huellas, 500 tarjetas de proximidad y 8 grupos de contraseñas; controles de acceso, cerradura central eléctrica, botón de salida, sensor de puerta, alarma y timbre sensor óptica, será instalado en las puertas del Centro Nacional de Inteligencia ubicadas en el segundo nivel de la Secretaría de Inteligencia Estratégica del Estado.</t>
  </si>
  <si>
    <t>CHIPCOM  SOCIEDAD ANONIMA</t>
  </si>
  <si>
    <t>Adquisición de 1 tabique con puerta abatible; material vidrio templado alto 2.09 metros ancho 1.57 metros; grosor 10 milímetros, 1 tabique con puerta abatible material vidrio templado alto 2.1 metros ancho 1.81 metros; grosor 10 milímetros, será instalado en el Centro Nacional de Inteligencia, ubicado en el segundo nivel de la Secretaría de Inteligencia Estratégica del Estado</t>
  </si>
  <si>
    <t>PRODUCTOS DE VIDRIO</t>
  </si>
  <si>
    <t>Adquisición de 250 Cuadernos de trabajo espiral de 100 hojas bond con líneas pasta dura, para uso de la Secretaría de Inteligencia Estratégica del Estado.</t>
  </si>
  <si>
    <t>M&amp;A MULTIDISTRIBUCIONES, SOCIEDAD ANONIMA</t>
  </si>
  <si>
    <t>PRODUCTOS DE ARTES GRÁFICAS</t>
  </si>
  <si>
    <t>Servicio de mantenimiento preventivo a 2 elevadores, lo solicitado será para realizar el mantenimiento preventivo a los elevadores marca DOVER EF0564 y EF0565, ubicados en el edificio de la Secretaría de Inteligencia Estratégica del Estado, correspondiente al mes de diciembre de 2022.</t>
  </si>
  <si>
    <t>Servicio de mantenimiento menor, para el vehículo tipo Pick-up, marca Mazda, Línea BT-50 DBL CAB 4X4 TURBO, color Platinado, modelo 2012, propiedad de la Secretaría de Inteligencia Estratégica del Estado.</t>
  </si>
  <si>
    <t>GÓMEZ ARMIRA IVAN</t>
  </si>
  <si>
    <t>Servicio de mantenimiento mayor, rotación balance, alineación y calibración de llantas, ajuste de freno de parqueo, para el vehículo tipo Camioneta, marca Toyota, Línea 4Runner, color Negro Mica, modelo 2018, propiedad de la Secretaría de Inteligencia Estratégica del Estado.</t>
  </si>
  <si>
    <t>Adquisición de 150 software para la prevención de la pérdida de datos (DLP) supervisión ante la pérdida de datos; monitoreo de sucesos que puedan ocasionar filtración de información, control de dispositivos; supervisión de puertos: escaneos de datos de la red, para los equipos y la red correspondiente a la Secretaría de Inteligencia Estratégica del Estado</t>
  </si>
  <si>
    <t>INFORMATION &amp; TECHNOLOGY  MANAGEMENT  ITM  SOCIEDAD ANONIMA</t>
  </si>
  <si>
    <t>Servicio de Internet Primario tipo corporativo para uso de los funcionarios y servidores públicos que laboran en la Secretaría de Inteligencia Estratégica del Estado, correspondiente al mes de noviembre de 2022.</t>
  </si>
  <si>
    <t>Servicio de Internet Redundante tipo corporativo para uso de los funcionarios y servidores públicos que laboran en la Secretaría de Inteligencia Estratégica del Estado, correspondiente al mes de noviembre del 2022.</t>
  </si>
  <si>
    <t>Servicio de Alcantarillado Municipal de Agua para el Edificio de la Secretaría de Inteligencia Estratégica del Estado, correspondiente al mes de noviembre del 2022.</t>
  </si>
  <si>
    <t>Servicio de Energía Eléctrica Correspondiente al mes de noviembre de 2022, para el edificio de la Secretaría de Inteligencia Estratégica del Estado.</t>
  </si>
  <si>
    <t>Servicio de Telefonía Fija, correspondiente al mes de noviembre de 2022, para las instalaciones de la Secretaría de Inteligencia Estratégica del Estado.</t>
  </si>
  <si>
    <t>Servicio de Telefonía Móvil para uso de los servidores públicos, que laboran en la Secretaría de Inteligencia Estratégica del Estado, correspondiente al mes de noviembre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</si>
</sst>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5"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
      <sz val="10.5"/>
      <color rgb="FF00000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8">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43" fontId="7" fillId="3" borderId="4" xfId="1" applyFont="1" applyFill="1" applyBorder="1" applyAlignment="1">
      <alignment horizontal="right" vertical="center" wrapText="1"/>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43" fontId="12" fillId="2" borderId="6" xfId="1" applyFont="1" applyFill="1" applyBorder="1" applyAlignment="1">
      <alignment horizontal="center" vertical="center"/>
    </xf>
    <xf numFmtId="0" fontId="12" fillId="2" borderId="3"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43" fontId="9" fillId="3" borderId="4" xfId="1" applyFont="1" applyFill="1" applyBorder="1" applyAlignment="1">
      <alignment horizontal="center" vertical="center"/>
    </xf>
    <xf numFmtId="0" fontId="10" fillId="3" borderId="7" xfId="0" applyFont="1" applyFill="1" applyBorder="1" applyAlignment="1">
      <alignment horizontal="center" vertical="center"/>
    </xf>
    <xf numFmtId="0" fontId="9" fillId="0" borderId="0" xfId="0" applyFont="1" applyBorder="1" applyAlignment="1">
      <alignment horizontal="center" vertical="center" wrapText="1"/>
    </xf>
    <xf numFmtId="0" fontId="5" fillId="0" borderId="0" xfId="0" applyFont="1" applyAlignment="1"/>
    <xf numFmtId="0" fontId="7" fillId="3" borderId="10"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8"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43" fontId="7" fillId="0" borderId="4" xfId="1" applyFont="1" applyFill="1" applyBorder="1" applyAlignment="1">
      <alignment horizontal="center" vertical="center" wrapText="1"/>
    </xf>
    <xf numFmtId="43" fontId="7" fillId="0" borderId="4" xfId="1" applyFont="1" applyFill="1" applyBorder="1" applyAlignment="1">
      <alignment horizontal="right" vertical="center" wrapText="1"/>
    </xf>
    <xf numFmtId="0" fontId="1" fillId="0" borderId="0" xfId="0" applyFont="1" applyFill="1"/>
    <xf numFmtId="0" fontId="10" fillId="0"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7" fillId="0" borderId="0" xfId="0" applyFont="1" applyAlignment="1">
      <alignment horizont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quotePrefix="1" applyFont="1" applyFill="1" applyBorder="1" applyAlignment="1">
      <alignment horizontal="justify" vertical="center" wrapText="1"/>
    </xf>
    <xf numFmtId="0" fontId="2" fillId="3" borderId="1" xfId="0" applyFont="1" applyFill="1" applyBorder="1" applyAlignment="1">
      <alignment horizontal="center" vertical="center"/>
    </xf>
    <xf numFmtId="0" fontId="14" fillId="0" borderId="1"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176894</xdr:colOff>
      <xdr:row>1</xdr:row>
      <xdr:rowOff>61367</xdr:rowOff>
    </xdr:from>
    <xdr:to>
      <xdr:col>2</xdr:col>
      <xdr:colOff>2679700</xdr:colOff>
      <xdr:row>7</xdr:row>
      <xdr:rowOff>12014</xdr:rowOff>
    </xdr:to>
    <xdr:pic>
      <xdr:nvPicPr>
        <xdr:cNvPr id="4" name="Imagen 1" descr="FIRM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1394" y="1013867"/>
          <a:ext cx="4382406" cy="1538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0"/>
  <sheetViews>
    <sheetView tabSelected="1" zoomScale="96" zoomScaleNormal="96" workbookViewId="0">
      <selection activeCell="K27" sqref="K27"/>
    </sheetView>
  </sheetViews>
  <sheetFormatPr baseColWidth="10" defaultRowHeight="14.25" x14ac:dyDescent="0.2"/>
  <cols>
    <col min="1" max="1" width="6.7109375" style="5" customWidth="1"/>
    <col min="2" max="2" width="28.140625" style="5" customWidth="1"/>
    <col min="3" max="3" width="66.7109375" style="8" customWidth="1"/>
    <col min="4" max="4" width="13.5703125" style="5" customWidth="1"/>
    <col min="5" max="5" width="52.85546875" style="8" bestFit="1" customWidth="1"/>
    <col min="6" max="6" width="7.7109375" style="5" customWidth="1"/>
    <col min="7" max="7" width="33.7109375" style="17"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34"/>
      <c r="B2" s="34"/>
      <c r="C2" s="8"/>
      <c r="D2" s="34"/>
      <c r="E2" s="8"/>
      <c r="F2" s="34"/>
      <c r="G2" s="17"/>
      <c r="H2" s="34"/>
      <c r="I2" s="34"/>
      <c r="J2" s="34"/>
    </row>
    <row r="3" spans="1:10" s="3" customFormat="1" ht="16.5" customHeight="1" x14ac:dyDescent="0.35">
      <c r="A3" s="57" t="s">
        <v>3</v>
      </c>
      <c r="B3" s="57"/>
      <c r="C3" s="57"/>
      <c r="D3" s="57"/>
      <c r="E3" s="57"/>
      <c r="F3" s="57"/>
      <c r="G3" s="57"/>
      <c r="H3" s="57"/>
      <c r="I3" s="57"/>
      <c r="J3" s="57"/>
    </row>
    <row r="4" spans="1:10" s="3" customFormat="1" ht="16.5" customHeight="1" x14ac:dyDescent="0.35">
      <c r="A4" s="57" t="s">
        <v>4</v>
      </c>
      <c r="B4" s="57"/>
      <c r="C4" s="57"/>
      <c r="D4" s="57"/>
      <c r="E4" s="57"/>
      <c r="F4" s="57"/>
      <c r="G4" s="57"/>
      <c r="H4" s="57"/>
      <c r="I4" s="57"/>
      <c r="J4" s="57"/>
    </row>
    <row r="5" spans="1:10" s="3" customFormat="1" ht="16.5" customHeight="1" x14ac:dyDescent="0.35">
      <c r="A5" s="61" t="s">
        <v>5</v>
      </c>
      <c r="B5" s="61"/>
      <c r="C5" s="61"/>
      <c r="D5" s="61"/>
      <c r="E5" s="61"/>
      <c r="F5" s="61"/>
      <c r="G5" s="61"/>
      <c r="H5" s="61"/>
      <c r="I5" s="61"/>
      <c r="J5" s="61"/>
    </row>
    <row r="6" spans="1:10" s="3" customFormat="1" ht="15.75" customHeight="1" x14ac:dyDescent="0.2">
      <c r="A6" s="62" t="s">
        <v>31</v>
      </c>
      <c r="B6" s="62"/>
      <c r="C6" s="62"/>
      <c r="D6" s="62"/>
      <c r="E6" s="62"/>
      <c r="F6" s="62"/>
      <c r="G6" s="62"/>
      <c r="H6" s="62"/>
      <c r="I6" s="62"/>
      <c r="J6" s="62"/>
    </row>
    <row r="7" spans="1:10" s="3" customFormat="1" ht="15.75" customHeight="1" x14ac:dyDescent="0.2">
      <c r="A7" s="62" t="s">
        <v>9</v>
      </c>
      <c r="B7" s="62"/>
      <c r="C7" s="62"/>
      <c r="D7" s="62"/>
      <c r="E7" s="62" t="s">
        <v>9</v>
      </c>
      <c r="F7" s="62"/>
      <c r="G7" s="62"/>
      <c r="H7" s="62"/>
      <c r="I7" s="62"/>
      <c r="J7" s="62"/>
    </row>
    <row r="8" spans="1:10" s="3" customFormat="1" ht="15.75" customHeight="1" x14ac:dyDescent="0.2">
      <c r="A8" s="63" t="s">
        <v>8</v>
      </c>
      <c r="B8" s="63"/>
      <c r="C8" s="63"/>
      <c r="D8" s="63"/>
      <c r="E8" s="63" t="s">
        <v>10</v>
      </c>
      <c r="F8" s="63"/>
      <c r="G8" s="63"/>
      <c r="H8" s="63"/>
      <c r="I8" s="63"/>
      <c r="J8" s="63"/>
    </row>
    <row r="9" spans="1:10" ht="15" customHeight="1" thickBot="1" x14ac:dyDescent="0.4">
      <c r="A9" s="16"/>
      <c r="B9" s="33"/>
      <c r="C9" s="28"/>
      <c r="D9" s="16"/>
      <c r="E9" s="15"/>
      <c r="F9" s="16"/>
      <c r="G9" s="14"/>
      <c r="H9" s="13"/>
      <c r="I9" s="13"/>
      <c r="J9" s="29"/>
    </row>
    <row r="10" spans="1:10" s="2" customFormat="1" ht="65.25" customHeight="1" x14ac:dyDescent="0.2">
      <c r="A10" s="23"/>
      <c r="B10" s="24" t="s">
        <v>2</v>
      </c>
      <c r="C10" s="27" t="s">
        <v>7</v>
      </c>
      <c r="D10" s="37" t="s">
        <v>6</v>
      </c>
      <c r="E10" s="36" t="s">
        <v>13</v>
      </c>
      <c r="F10" s="60" t="s">
        <v>1</v>
      </c>
      <c r="G10" s="60"/>
      <c r="H10" s="25" t="s">
        <v>12</v>
      </c>
      <c r="I10" s="25" t="s">
        <v>16</v>
      </c>
      <c r="J10" s="26" t="s">
        <v>0</v>
      </c>
    </row>
    <row r="11" spans="1:10" s="22" customFormat="1" ht="120.75" customHeight="1" x14ac:dyDescent="0.2">
      <c r="A11" s="19">
        <v>1</v>
      </c>
      <c r="B11" s="20" t="s">
        <v>18</v>
      </c>
      <c r="C11" s="65" t="s">
        <v>32</v>
      </c>
      <c r="D11" s="35">
        <v>6392326</v>
      </c>
      <c r="E11" s="66" t="s">
        <v>34</v>
      </c>
      <c r="F11" s="35">
        <v>158</v>
      </c>
      <c r="G11" s="49" t="s">
        <v>33</v>
      </c>
      <c r="H11" s="12">
        <v>6686.4</v>
      </c>
      <c r="I11" s="12">
        <v>1</v>
      </c>
      <c r="J11" s="12">
        <f>H11*I11</f>
        <v>6686.4</v>
      </c>
    </row>
    <row r="12" spans="1:10" s="22" customFormat="1" ht="96.75" customHeight="1" x14ac:dyDescent="0.2">
      <c r="A12" s="19">
        <v>2</v>
      </c>
      <c r="B12" s="20" t="s">
        <v>18</v>
      </c>
      <c r="C12" s="41" t="s">
        <v>35</v>
      </c>
      <c r="D12" s="35">
        <v>6392326</v>
      </c>
      <c r="E12" s="66" t="s">
        <v>34</v>
      </c>
      <c r="F12" s="35">
        <v>158</v>
      </c>
      <c r="G12" s="49" t="s">
        <v>33</v>
      </c>
      <c r="H12" s="12">
        <v>11500.62</v>
      </c>
      <c r="I12" s="12">
        <v>1</v>
      </c>
      <c r="J12" s="12">
        <f>H12*I12</f>
        <v>11500.62</v>
      </c>
    </row>
    <row r="13" spans="1:10" s="22" customFormat="1" ht="120.75" x14ac:dyDescent="0.2">
      <c r="A13" s="19">
        <v>3</v>
      </c>
      <c r="B13" s="20" t="s">
        <v>18</v>
      </c>
      <c r="C13" s="41" t="s">
        <v>36</v>
      </c>
      <c r="D13" s="11">
        <v>332917</v>
      </c>
      <c r="E13" s="35" t="s">
        <v>37</v>
      </c>
      <c r="F13" s="21">
        <v>165</v>
      </c>
      <c r="G13" s="49" t="s">
        <v>38</v>
      </c>
      <c r="H13" s="12">
        <v>4016.53</v>
      </c>
      <c r="I13" s="12">
        <v>1</v>
      </c>
      <c r="J13" s="12">
        <f>H13*I13</f>
        <v>4016.53</v>
      </c>
    </row>
    <row r="14" spans="1:10" s="22" customFormat="1" ht="120.75" x14ac:dyDescent="0.2">
      <c r="A14" s="19">
        <v>4</v>
      </c>
      <c r="B14" s="20" t="s">
        <v>18</v>
      </c>
      <c r="C14" s="41" t="s">
        <v>39</v>
      </c>
      <c r="D14" s="11">
        <v>86846698</v>
      </c>
      <c r="E14" s="49" t="s">
        <v>40</v>
      </c>
      <c r="F14" s="21">
        <v>329</v>
      </c>
      <c r="G14" s="49" t="s">
        <v>29</v>
      </c>
      <c r="H14" s="12">
        <v>9840</v>
      </c>
      <c r="I14" s="12">
        <v>1</v>
      </c>
      <c r="J14" s="12">
        <f>H14*I14</f>
        <v>9840</v>
      </c>
    </row>
    <row r="15" spans="1:10" s="22" customFormat="1" ht="120.75" x14ac:dyDescent="0.2">
      <c r="A15" s="19">
        <v>5</v>
      </c>
      <c r="B15" s="20" t="s">
        <v>18</v>
      </c>
      <c r="C15" s="41" t="s">
        <v>41</v>
      </c>
      <c r="D15" s="11">
        <v>36752738</v>
      </c>
      <c r="E15" s="35" t="s">
        <v>30</v>
      </c>
      <c r="F15" s="21">
        <v>272</v>
      </c>
      <c r="G15" s="49" t="s">
        <v>42</v>
      </c>
      <c r="H15" s="12">
        <v>9345</v>
      </c>
      <c r="I15" s="12">
        <v>1</v>
      </c>
      <c r="J15" s="12">
        <f>H15*I15</f>
        <v>9345</v>
      </c>
    </row>
    <row r="16" spans="1:10" s="22" customFormat="1" ht="51.75" x14ac:dyDescent="0.2">
      <c r="A16" s="19">
        <v>6</v>
      </c>
      <c r="B16" s="20" t="s">
        <v>18</v>
      </c>
      <c r="C16" s="41" t="s">
        <v>43</v>
      </c>
      <c r="D16" s="11">
        <v>106578545</v>
      </c>
      <c r="E16" s="35" t="s">
        <v>44</v>
      </c>
      <c r="F16" s="21">
        <v>244</v>
      </c>
      <c r="G16" s="49" t="s">
        <v>45</v>
      </c>
      <c r="H16" s="12">
        <v>19500</v>
      </c>
      <c r="I16" s="12">
        <v>1</v>
      </c>
      <c r="J16" s="12">
        <f>H16*I16</f>
        <v>19500</v>
      </c>
    </row>
    <row r="17" spans="1:10" s="22" customFormat="1" ht="86.25" x14ac:dyDescent="0.2">
      <c r="A17" s="19">
        <v>7</v>
      </c>
      <c r="B17" s="20" t="s">
        <v>18</v>
      </c>
      <c r="C17" s="41" t="s">
        <v>46</v>
      </c>
      <c r="D17" s="11">
        <v>34584072</v>
      </c>
      <c r="E17" s="35" t="s">
        <v>17</v>
      </c>
      <c r="F17" s="21">
        <v>171</v>
      </c>
      <c r="G17" s="49" t="s">
        <v>15</v>
      </c>
      <c r="H17" s="12">
        <v>1300</v>
      </c>
      <c r="I17" s="12">
        <v>1</v>
      </c>
      <c r="J17" s="12">
        <f>H17*I17</f>
        <v>1300</v>
      </c>
    </row>
    <row r="18" spans="1:10" s="22" customFormat="1" ht="84" customHeight="1" x14ac:dyDescent="0.2">
      <c r="A18" s="19">
        <v>8</v>
      </c>
      <c r="B18" s="20" t="s">
        <v>18</v>
      </c>
      <c r="C18" s="41" t="s">
        <v>47</v>
      </c>
      <c r="D18" s="11">
        <v>31502555</v>
      </c>
      <c r="E18" s="35" t="s">
        <v>48</v>
      </c>
      <c r="F18" s="21">
        <v>165</v>
      </c>
      <c r="G18" s="49" t="s">
        <v>38</v>
      </c>
      <c r="H18" s="12">
        <v>590</v>
      </c>
      <c r="I18" s="12">
        <v>1</v>
      </c>
      <c r="J18" s="12">
        <f>H18*I18</f>
        <v>590</v>
      </c>
    </row>
    <row r="19" spans="1:10" s="22" customFormat="1" ht="86.25" x14ac:dyDescent="0.2">
      <c r="A19" s="19">
        <v>9</v>
      </c>
      <c r="B19" s="20" t="s">
        <v>18</v>
      </c>
      <c r="C19" s="41" t="s">
        <v>49</v>
      </c>
      <c r="D19" s="11">
        <v>332917</v>
      </c>
      <c r="E19" s="35" t="s">
        <v>37</v>
      </c>
      <c r="F19" s="21">
        <v>165</v>
      </c>
      <c r="G19" s="49" t="s">
        <v>38</v>
      </c>
      <c r="H19" s="12">
        <v>4911.3900000000003</v>
      </c>
      <c r="I19" s="12">
        <v>1</v>
      </c>
      <c r="J19" s="12">
        <f>H19*I19</f>
        <v>4911.3900000000003</v>
      </c>
    </row>
    <row r="20" spans="1:10" s="4" customFormat="1" ht="27" customHeight="1" x14ac:dyDescent="0.2">
      <c r="A20" s="58"/>
      <c r="B20" s="59"/>
      <c r="C20" s="30"/>
      <c r="D20" s="35"/>
      <c r="E20" s="64" t="s">
        <v>11</v>
      </c>
      <c r="F20" s="64"/>
      <c r="G20" s="64"/>
      <c r="H20" s="64"/>
      <c r="I20" s="64"/>
      <c r="J20" s="31">
        <f>SUM(J11:J19)</f>
        <v>67689.94</v>
      </c>
    </row>
    <row r="21" spans="1:10" s="4" customFormat="1" ht="103.5" x14ac:dyDescent="0.2">
      <c r="A21" s="32">
        <v>10</v>
      </c>
      <c r="B21" s="10" t="s">
        <v>19</v>
      </c>
      <c r="C21" s="41" t="s">
        <v>50</v>
      </c>
      <c r="D21" s="35">
        <v>78450551</v>
      </c>
      <c r="E21" s="20" t="s">
        <v>51</v>
      </c>
      <c r="F21" s="11">
        <v>158</v>
      </c>
      <c r="G21" s="67" t="s">
        <v>33</v>
      </c>
      <c r="H21" s="12">
        <v>88875</v>
      </c>
      <c r="I21" s="12">
        <v>1</v>
      </c>
      <c r="J21" s="12">
        <f t="shared" ref="J21:J23" si="0">H21*I21</f>
        <v>88875</v>
      </c>
    </row>
    <row r="22" spans="1:10" s="4" customFormat="1" ht="69" x14ac:dyDescent="0.2">
      <c r="A22" s="32">
        <v>11</v>
      </c>
      <c r="B22" s="10" t="s">
        <v>19</v>
      </c>
      <c r="C22" s="41" t="s">
        <v>52</v>
      </c>
      <c r="D22" s="35">
        <v>9929290</v>
      </c>
      <c r="E22" s="20" t="s">
        <v>20</v>
      </c>
      <c r="F22" s="11">
        <v>113</v>
      </c>
      <c r="G22" s="50" t="s">
        <v>26</v>
      </c>
      <c r="H22" s="12">
        <v>3000</v>
      </c>
      <c r="I22" s="12">
        <v>1</v>
      </c>
      <c r="J22" s="12">
        <f t="shared" si="0"/>
        <v>3000</v>
      </c>
    </row>
    <row r="23" spans="1:10" s="4" customFormat="1" ht="69" x14ac:dyDescent="0.2">
      <c r="A23" s="32">
        <v>12</v>
      </c>
      <c r="B23" s="10" t="s">
        <v>19</v>
      </c>
      <c r="C23" s="41" t="s">
        <v>53</v>
      </c>
      <c r="D23" s="35">
        <v>21059411</v>
      </c>
      <c r="E23" s="20" t="s">
        <v>14</v>
      </c>
      <c r="F23" s="11">
        <v>113</v>
      </c>
      <c r="G23" s="50" t="s">
        <v>26</v>
      </c>
      <c r="H23" s="12">
        <v>3289.89</v>
      </c>
      <c r="I23" s="12">
        <v>1</v>
      </c>
      <c r="J23" s="12">
        <f t="shared" si="0"/>
        <v>3289.89</v>
      </c>
    </row>
    <row r="24" spans="1:10" s="4" customFormat="1" ht="26.25" customHeight="1" x14ac:dyDescent="0.2">
      <c r="A24" s="9"/>
      <c r="B24" s="10"/>
      <c r="C24" s="18"/>
      <c r="D24" s="38"/>
      <c r="E24" s="54" t="s">
        <v>11</v>
      </c>
      <c r="F24" s="55"/>
      <c r="G24" s="55"/>
      <c r="H24" s="55"/>
      <c r="I24" s="56"/>
      <c r="J24" s="31">
        <f>SUM(J21:J23)</f>
        <v>95164.89</v>
      </c>
    </row>
    <row r="25" spans="1:10" s="47" customFormat="1" ht="68.25" customHeight="1" x14ac:dyDescent="0.2">
      <c r="A25" s="39">
        <v>17</v>
      </c>
      <c r="B25" s="40" t="s">
        <v>28</v>
      </c>
      <c r="C25" s="41" t="s">
        <v>54</v>
      </c>
      <c r="D25" s="42">
        <v>3306518</v>
      </c>
      <c r="E25" s="50" t="s">
        <v>22</v>
      </c>
      <c r="F25" s="44">
        <v>112</v>
      </c>
      <c r="G25" s="43" t="s">
        <v>23</v>
      </c>
      <c r="H25" s="45">
        <v>5453.52</v>
      </c>
      <c r="I25" s="45">
        <v>1</v>
      </c>
      <c r="J25" s="46">
        <f t="shared" ref="J25:J28" si="1">H25*I25</f>
        <v>5453.52</v>
      </c>
    </row>
    <row r="26" spans="1:10" s="47" customFormat="1" ht="69" x14ac:dyDescent="0.2">
      <c r="A26" s="48">
        <v>18</v>
      </c>
      <c r="B26" s="40" t="s">
        <v>28</v>
      </c>
      <c r="C26" s="41" t="s">
        <v>55</v>
      </c>
      <c r="D26" s="42">
        <v>326445</v>
      </c>
      <c r="E26" s="50" t="s">
        <v>24</v>
      </c>
      <c r="F26" s="44">
        <v>111</v>
      </c>
      <c r="G26" s="43" t="s">
        <v>25</v>
      </c>
      <c r="H26" s="45">
        <v>30158.47</v>
      </c>
      <c r="I26" s="45">
        <v>1</v>
      </c>
      <c r="J26" s="46">
        <f t="shared" si="1"/>
        <v>30158.47</v>
      </c>
    </row>
    <row r="27" spans="1:10" ht="69" x14ac:dyDescent="0.2">
      <c r="A27" s="48">
        <v>19</v>
      </c>
      <c r="B27" s="40" t="s">
        <v>28</v>
      </c>
      <c r="C27" s="41" t="s">
        <v>56</v>
      </c>
      <c r="D27" s="42">
        <v>9929290</v>
      </c>
      <c r="E27" s="50" t="s">
        <v>20</v>
      </c>
      <c r="F27" s="44">
        <v>113</v>
      </c>
      <c r="G27" s="43" t="s">
        <v>26</v>
      </c>
      <c r="H27" s="45">
        <v>1238.8499999999999</v>
      </c>
      <c r="I27" s="45">
        <v>1</v>
      </c>
      <c r="J27" s="46">
        <f t="shared" si="1"/>
        <v>1238.8499999999999</v>
      </c>
    </row>
    <row r="28" spans="1:10" ht="31.5" customHeight="1" x14ac:dyDescent="0.2">
      <c r="A28" s="48">
        <v>20</v>
      </c>
      <c r="B28" s="40" t="s">
        <v>28</v>
      </c>
      <c r="C28" s="41" t="s">
        <v>57</v>
      </c>
      <c r="D28" s="42">
        <v>5498104</v>
      </c>
      <c r="E28" s="50" t="s">
        <v>21</v>
      </c>
      <c r="F28" s="44">
        <v>113</v>
      </c>
      <c r="G28" s="43" t="s">
        <v>26</v>
      </c>
      <c r="H28" s="45">
        <v>6299</v>
      </c>
      <c r="I28" s="45">
        <v>1</v>
      </c>
      <c r="J28" s="46">
        <f t="shared" si="1"/>
        <v>6299</v>
      </c>
    </row>
    <row r="29" spans="1:10" ht="17.25" x14ac:dyDescent="0.2">
      <c r="A29" s="9"/>
      <c r="B29" s="10"/>
      <c r="C29" s="18"/>
      <c r="D29" s="38"/>
      <c r="E29" s="54" t="s">
        <v>11</v>
      </c>
      <c r="F29" s="55"/>
      <c r="G29" s="55"/>
      <c r="H29" s="55"/>
      <c r="I29" s="56"/>
      <c r="J29" s="31">
        <f>SUM(J25:J28)</f>
        <v>43149.840000000004</v>
      </c>
    </row>
    <row r="30" spans="1:10" ht="17.25" x14ac:dyDescent="0.2">
      <c r="A30" s="9"/>
      <c r="B30" s="10"/>
      <c r="C30" s="18"/>
      <c r="D30" s="51" t="s">
        <v>27</v>
      </c>
      <c r="E30" s="52"/>
      <c r="F30" s="52"/>
      <c r="G30" s="52"/>
      <c r="H30" s="52"/>
      <c r="I30" s="53"/>
      <c r="J30" s="31">
        <f>J20+J24+J29</f>
        <v>206004.67</v>
      </c>
    </row>
  </sheetData>
  <autoFilter ref="A10:J10">
    <filterColumn colId="5" showButton="0"/>
  </autoFilter>
  <mergeCells count="12">
    <mergeCell ref="D30:I30"/>
    <mergeCell ref="E29:I29"/>
    <mergeCell ref="A3:J3"/>
    <mergeCell ref="A20:B20"/>
    <mergeCell ref="F10:G10"/>
    <mergeCell ref="A4:J4"/>
    <mergeCell ref="A5:J5"/>
    <mergeCell ref="A6:J6"/>
    <mergeCell ref="A7:J7"/>
    <mergeCell ref="A8:J8"/>
    <mergeCell ref="E20:I20"/>
    <mergeCell ref="E24:I24"/>
  </mergeCells>
  <pageMargins left="0.25" right="0.25" top="0.75" bottom="0.75" header="0.3" footer="0.3"/>
  <pageSetup paperSize="5"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2022-11-02T20:17:47Z</cp:lastPrinted>
  <dcterms:created xsi:type="dcterms:W3CDTF">2018-07-04T14:55:56Z</dcterms:created>
  <dcterms:modified xsi:type="dcterms:W3CDTF">2023-01-05T22:22:13Z</dcterms:modified>
</cp:coreProperties>
</file>